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5386" windowWidth="4545" windowHeight="2955" activeTab="0"/>
  </bookViews>
  <sheets>
    <sheet name="P 1" sheetId="1" r:id="rId1"/>
    <sheet name="Coto" sheetId="2" r:id="rId2"/>
    <sheet name="DEFM" sheetId="3" r:id="rId3"/>
    <sheet name="Entreprise" sheetId="4" r:id="rId4"/>
    <sheet name="Insertions" sheetId="5" r:id="rId5"/>
    <sheet name="annexes" sheetId="6" r:id="rId6"/>
    <sheet name="annexe 1" sheetId="7" r:id="rId7"/>
    <sheet name="annexe 2" sheetId="8" r:id="rId8"/>
  </sheets>
  <definedNames>
    <definedName name="_T1">#REF!</definedName>
  </definedNames>
  <calcPr fullCalcOnLoad="1"/>
</workbook>
</file>

<file path=xl/sharedStrings.xml><?xml version="1.0" encoding="utf-8"?>
<sst xmlns="http://schemas.openxmlformats.org/spreadsheetml/2006/main" count="444" uniqueCount="211">
  <si>
    <t>Tous publics</t>
  </si>
  <si>
    <t>TH</t>
  </si>
  <si>
    <t>Total</t>
  </si>
  <si>
    <t>Part</t>
  </si>
  <si>
    <t>Evolution N/N-1</t>
  </si>
  <si>
    <t>DEFM : Femmes</t>
  </si>
  <si>
    <t>DEFM : 50 ans et plus</t>
  </si>
  <si>
    <t>Catégories de demandeurs d'emploi</t>
  </si>
  <si>
    <t>Nb</t>
  </si>
  <si>
    <t>Evol N/N-1</t>
  </si>
  <si>
    <t>Catégorie 1</t>
  </si>
  <si>
    <t>Catégorie 2</t>
  </si>
  <si>
    <t>Catégorie 3</t>
  </si>
  <si>
    <t>Total catégories 1 à 8</t>
  </si>
  <si>
    <t>Sous-total catégories 1 à 3</t>
  </si>
  <si>
    <t>Taux d'écoulement des demandes</t>
  </si>
  <si>
    <t>Durée moyenne de chômage</t>
  </si>
  <si>
    <t>% offres non qualifiées</t>
  </si>
  <si>
    <t>Reconnaissances</t>
  </si>
  <si>
    <t>Orientations</t>
  </si>
  <si>
    <t>Taille des</t>
  </si>
  <si>
    <t>Nb Etablissements</t>
  </si>
  <si>
    <t>Effectif salarié</t>
  </si>
  <si>
    <t>Etablissements</t>
  </si>
  <si>
    <t>Moins de 20 salariés</t>
  </si>
  <si>
    <t>20 salariés et plus</t>
  </si>
  <si>
    <t>Secteur d'activité</t>
  </si>
  <si>
    <t>NES 4</t>
  </si>
  <si>
    <t>Agriculture</t>
  </si>
  <si>
    <t>Industrie</t>
  </si>
  <si>
    <t>Construction</t>
  </si>
  <si>
    <t>Tertiaire</t>
  </si>
  <si>
    <t>dont Commerce</t>
  </si>
  <si>
    <t>dont offres "durables" (CDI ou CDD de plus de 6 mois)</t>
  </si>
  <si>
    <t>LA POPULATION HANDICAPEE</t>
  </si>
  <si>
    <t>LES ENTREPRISES ET L'EMPLOI</t>
  </si>
  <si>
    <t>LES RESULTATS : INSERTIONS DANS L'EMPLOI</t>
  </si>
  <si>
    <t>% Femmes</t>
  </si>
  <si>
    <t>% 50 ans et plus</t>
  </si>
  <si>
    <t>% niveau bac et plus</t>
  </si>
  <si>
    <t>% 20 salariés et plus</t>
  </si>
  <si>
    <t>% Tertiaire</t>
  </si>
  <si>
    <t>% CDI</t>
  </si>
  <si>
    <t>% CIE</t>
  </si>
  <si>
    <t>=</t>
  </si>
  <si>
    <t>% placements durables (&gt;12 mois)</t>
  </si>
  <si>
    <t>% contrats aidés</t>
  </si>
  <si>
    <t>Sorties pour reprise d'emploi TH</t>
  </si>
  <si>
    <t>Tous</t>
  </si>
  <si>
    <t xml:space="preserve">% </t>
  </si>
  <si>
    <t xml:space="preserve"> publics</t>
  </si>
  <si>
    <t>CIE</t>
  </si>
  <si>
    <t>DEFM : chômeurs de longue durée (&gt;1 an)</t>
  </si>
  <si>
    <t>DEFM : chômeurs de très longue durée (&gt;2 ans)</t>
  </si>
  <si>
    <r>
      <t xml:space="preserve">Les contrats primés par l'Agefiph </t>
    </r>
    <r>
      <rPr>
        <b/>
        <sz val="8"/>
        <rFont val="New Century Schoolbook"/>
        <family val="1"/>
      </rPr>
      <t>(plus de 12 mois, hors CES)</t>
    </r>
  </si>
  <si>
    <t>Evolution de l'emploi salarié</t>
  </si>
  <si>
    <t>Données annuelles</t>
  </si>
  <si>
    <t xml:space="preserve"> (source Unedic)</t>
  </si>
  <si>
    <t>Données trimestrielles</t>
  </si>
  <si>
    <t>3 mois</t>
  </si>
  <si>
    <t>12 mois</t>
  </si>
  <si>
    <r>
      <t>Principales caractéristiques et évolutions</t>
    </r>
    <r>
      <rPr>
        <b/>
        <sz val="8"/>
        <rFont val="Arial"/>
        <family val="2"/>
      </rPr>
      <t xml:space="preserve"> (cat 1)</t>
    </r>
  </si>
  <si>
    <r>
      <t xml:space="preserve">Autres indicateurs </t>
    </r>
    <r>
      <rPr>
        <b/>
        <sz val="8"/>
        <rFont val="Arial"/>
        <family val="2"/>
      </rPr>
      <t>(cat 1)</t>
    </r>
  </si>
  <si>
    <t>Offres enregistrées</t>
  </si>
  <si>
    <t>LES ENTREES EN CUMUL ANNUEL (catégorie 1)</t>
  </si>
  <si>
    <t>Les motifs d'entrée</t>
  </si>
  <si>
    <t>nb</t>
  </si>
  <si>
    <t>%</t>
  </si>
  <si>
    <t>Licenciement</t>
  </si>
  <si>
    <t>Démission</t>
  </si>
  <si>
    <t>Fin de contrat ou de mission</t>
  </si>
  <si>
    <t xml:space="preserve">Première entrée </t>
  </si>
  <si>
    <t>Reprise d'activité</t>
  </si>
  <si>
    <t>Autres</t>
  </si>
  <si>
    <t>LES SORTIES EN CUMUL ANNUEL (catégorie 1)</t>
  </si>
  <si>
    <t>Les motifs de sortie</t>
  </si>
  <si>
    <t>Reprise d'emploi</t>
  </si>
  <si>
    <t>Entrée en stage</t>
  </si>
  <si>
    <t>Arrêt de recherche</t>
  </si>
  <si>
    <t>Changement ALE</t>
  </si>
  <si>
    <t>Absence au contrôle</t>
  </si>
  <si>
    <t>Radiation</t>
  </si>
  <si>
    <t>Autres cas</t>
  </si>
  <si>
    <t>LE STOCK DES DEMANDEURS D'EMPLOI EN FIN DE MOIS (DEFM catégorie 1)</t>
  </si>
  <si>
    <t>Type de priorités</t>
  </si>
  <si>
    <t>Evolution</t>
  </si>
  <si>
    <t>Orphelins de guerre</t>
  </si>
  <si>
    <t>Veuves de guerre</t>
  </si>
  <si>
    <t>Mutilés de guerre</t>
  </si>
  <si>
    <t>Cotorep A</t>
  </si>
  <si>
    <t>Cotorep B</t>
  </si>
  <si>
    <t>Cotorep C</t>
  </si>
  <si>
    <t>Instance Cotorep</t>
  </si>
  <si>
    <t>Pensionné d'invalidité</t>
  </si>
  <si>
    <t>Rente d'accidenté du travail</t>
  </si>
  <si>
    <t>Total DEFM tous publics</t>
  </si>
  <si>
    <t>Age et sexe des DEFM</t>
  </si>
  <si>
    <t>Homme - 25 ans</t>
  </si>
  <si>
    <t>Homme 25-49 ans</t>
  </si>
  <si>
    <t>Homme 50 ans et +</t>
  </si>
  <si>
    <t>Femme - 25 ans</t>
  </si>
  <si>
    <t>Femme 25-49 ans</t>
  </si>
  <si>
    <t>Femme 50 ans et +</t>
  </si>
  <si>
    <t xml:space="preserve">Niveau de formation </t>
  </si>
  <si>
    <t>Niveaux I et II</t>
  </si>
  <si>
    <t>Niveau III</t>
  </si>
  <si>
    <t>Niveau IV</t>
  </si>
  <si>
    <t>Niveau V</t>
  </si>
  <si>
    <t>Niveau Vbis</t>
  </si>
  <si>
    <t>Niveau VI</t>
  </si>
  <si>
    <t>Non précisé ou non renseigné</t>
  </si>
  <si>
    <t xml:space="preserve">Niveau de qualification </t>
  </si>
  <si>
    <t>Manoeuvre, OS</t>
  </si>
  <si>
    <t>Ouvrier qualifié</t>
  </si>
  <si>
    <t>Employé non qualifié</t>
  </si>
  <si>
    <t>Employé qualifié</t>
  </si>
  <si>
    <t>AMT + cadres</t>
  </si>
  <si>
    <t xml:space="preserve">Activité économique </t>
  </si>
  <si>
    <t>antérieure (naf 4)</t>
  </si>
  <si>
    <t>Agriculture, sylviculture, pêche</t>
  </si>
  <si>
    <t>Industries</t>
  </si>
  <si>
    <t>BTP</t>
  </si>
  <si>
    <t>Non renseigné</t>
  </si>
  <si>
    <t>Ancienneté d'inscription</t>
  </si>
  <si>
    <t>Moins de 6 mois</t>
  </si>
  <si>
    <t>6 mois à moins de 12 mois</t>
  </si>
  <si>
    <t>1 à moins de 2 ans</t>
  </si>
  <si>
    <t>2 à moins de 3 ans</t>
  </si>
  <si>
    <t>3 ans et plus</t>
  </si>
  <si>
    <t>LE STOCK DES DEMANDEURS D'EMPLOI EN FIN DE MOIS (toutes catégories de demandeurs)</t>
  </si>
  <si>
    <t>Catégorie de demandeur</t>
  </si>
  <si>
    <t>Catégorie 4</t>
  </si>
  <si>
    <t>Catégorie 5</t>
  </si>
  <si>
    <t>Catégorie 6</t>
  </si>
  <si>
    <t>Catégorie 7</t>
  </si>
  <si>
    <t>Catégorie 8</t>
  </si>
  <si>
    <t>Age et sexe</t>
  </si>
  <si>
    <t>% Bac et plus (I à IV)</t>
  </si>
  <si>
    <t>% chômeurs de longue durée</t>
  </si>
  <si>
    <t>ANNEXES</t>
  </si>
  <si>
    <t>* y compris les avenants de reconduction</t>
  </si>
  <si>
    <t>CES *</t>
  </si>
  <si>
    <t>CEC *</t>
  </si>
  <si>
    <t>(*) ensemble des secteurs hors agriculture, administration, éducation, santé et action sociale</t>
  </si>
  <si>
    <t>Ensemble *</t>
  </si>
  <si>
    <t>DES PERSONNES HANDICAPÉES</t>
  </si>
  <si>
    <t>% 50 ans et +</t>
  </si>
  <si>
    <t>% chômeurs 2 ans et +</t>
  </si>
  <si>
    <t>NP</t>
  </si>
  <si>
    <t>Emploi salarié - résultats provisoires</t>
  </si>
  <si>
    <t>Milieu ordinaire</t>
  </si>
  <si>
    <t>Milieu protégé</t>
  </si>
  <si>
    <t>Formation</t>
  </si>
  <si>
    <t>1ères demandes</t>
  </si>
  <si>
    <t>Renouvellements</t>
  </si>
  <si>
    <t>Orientations Cotorep</t>
  </si>
  <si>
    <t>dont % RQTH A</t>
  </si>
  <si>
    <t>dont % RQTH B</t>
  </si>
  <si>
    <t>dont % RQTH C</t>
  </si>
  <si>
    <t>DEFM : niveau inférieur au CAP (Vbis et VI)</t>
  </si>
  <si>
    <t>DEFM : faible niveau de qualification</t>
  </si>
  <si>
    <t xml:space="preserve">                (manœuvre, OS, employé non qualifié)</t>
  </si>
  <si>
    <t>TABLEAU DE BORD EMPLOI/CHÔMAGE</t>
  </si>
  <si>
    <t>prioritaires</t>
  </si>
  <si>
    <t>tous publics</t>
  </si>
  <si>
    <r>
      <t xml:space="preserve">Evolution des principales caractéristiques des demandeurs d'emploi handicapés </t>
    </r>
    <r>
      <rPr>
        <b/>
        <sz val="8"/>
        <rFont val="Arial"/>
        <family val="2"/>
      </rPr>
      <t>(Ile-de-France, catégorie 1)</t>
    </r>
  </si>
  <si>
    <t>TS PUBLICS</t>
  </si>
  <si>
    <t>Inconnu</t>
  </si>
  <si>
    <t>CES</t>
  </si>
  <si>
    <t>CEC</t>
  </si>
  <si>
    <t>CDI</t>
  </si>
  <si>
    <t>CDD &gt;12 mois</t>
  </si>
  <si>
    <t>CDD 6-12 mois</t>
  </si>
  <si>
    <t>CDD 3-6 mois</t>
  </si>
  <si>
    <t>CDD &lt;3 mois</t>
  </si>
  <si>
    <t>OEE</t>
  </si>
  <si>
    <t>Total prioritaires</t>
  </si>
  <si>
    <t>Part prioritaires</t>
  </si>
  <si>
    <t>Source : Unedic</t>
  </si>
  <si>
    <t>jan-déc 2000</t>
  </si>
  <si>
    <t>jan-déc 2001</t>
  </si>
  <si>
    <t>jan-déc 2002</t>
  </si>
  <si>
    <t>jan-déc 2003</t>
  </si>
  <si>
    <t>Les décisions Cotorep (source : DGEFP / DREES)</t>
  </si>
  <si>
    <t>Année 2003</t>
  </si>
  <si>
    <t>Evol 03-02</t>
  </si>
  <si>
    <t>jan-déc 2004</t>
  </si>
  <si>
    <r>
      <t xml:space="preserve">Les aides publiques à l'emploi : jan-déc 2004 </t>
    </r>
    <r>
      <rPr>
        <b/>
        <sz val="10"/>
        <rFont val="New Century Schoolbook"/>
        <family val="1"/>
      </rPr>
      <t>(sources : ANPE, CNASEA)</t>
    </r>
  </si>
  <si>
    <t>Les recrutements réalisés par Cap Emploi : jan-déc 2004</t>
  </si>
  <si>
    <r>
      <t xml:space="preserve">Les sorties pour reprise d'emploi : jan-déc 2004 </t>
    </r>
    <r>
      <rPr>
        <b/>
        <sz val="10"/>
        <rFont val="New Century Schoolbook"/>
        <family val="1"/>
      </rPr>
      <t>(source : ANPE)</t>
    </r>
  </si>
  <si>
    <t>DEMANDEURS D'EMPLOI (TH et tous publics) A FIN DECEMBRE 2004 : Ile-de-France</t>
  </si>
  <si>
    <r>
      <t xml:space="preserve">Les offres d'emploi enregistrées à l'ANPE </t>
    </r>
    <r>
      <rPr>
        <b/>
        <sz val="10"/>
        <rFont val="New Century Schoolbook"/>
        <family val="1"/>
      </rPr>
      <t>(jan-déc 2004)</t>
    </r>
  </si>
  <si>
    <t>Inscriptions à l'ANPE (jan-déc 2004)</t>
  </si>
  <si>
    <t>Evolution 2004/2003</t>
  </si>
  <si>
    <r>
      <t xml:space="preserve">Les demandeurs d'emploi à fin décembre 2004 </t>
    </r>
    <r>
      <rPr>
        <b/>
        <sz val="10"/>
        <rFont val="New Century Schoolbook"/>
        <family val="1"/>
      </rPr>
      <t>(source : ANPE)</t>
    </r>
  </si>
  <si>
    <t>DECEMBRE 2004 -</t>
  </si>
  <si>
    <t>Variation (en %) au 31 déc 2004 sur</t>
  </si>
  <si>
    <t>4 974 recrutements, -4% par rapport à jan-déc 2003</t>
  </si>
  <si>
    <t>% Homme</t>
  </si>
  <si>
    <t>% Niveau &lt; CAP</t>
  </si>
  <si>
    <r>
      <t xml:space="preserve">Principales caractéristiques </t>
    </r>
    <r>
      <rPr>
        <b/>
        <sz val="8"/>
        <rFont val="Arial"/>
        <family val="2"/>
      </rPr>
      <t>(jan-déc 2004)</t>
    </r>
    <r>
      <rPr>
        <b/>
        <sz val="10"/>
        <rFont val="Arial"/>
        <family val="2"/>
      </rPr>
      <t xml:space="preserve"> et évolutions</t>
    </r>
    <r>
      <rPr>
        <b/>
        <sz val="8"/>
        <rFont val="Arial"/>
        <family val="2"/>
      </rPr>
      <t xml:space="preserve"> 2004-2003</t>
    </r>
  </si>
  <si>
    <t>Evol 2004/2003</t>
  </si>
  <si>
    <t>2004/2003</t>
  </si>
  <si>
    <t xml:space="preserve">         Région :</t>
  </si>
  <si>
    <t xml:space="preserve"> +5% par rapport à jan-déc 2003</t>
  </si>
  <si>
    <t>46% offres durables (48,5% de janv à déc 2003)</t>
  </si>
  <si>
    <t>dont offres durables</t>
  </si>
  <si>
    <t>Autres contrats aidés</t>
  </si>
  <si>
    <t>Contrats non aidés</t>
  </si>
  <si>
    <t>Sorties pour reprise d'emploi tous publics</t>
  </si>
  <si>
    <t xml:space="preserve"> +10% par rapport à jan-déc 2003</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</si>
</sst>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 0.0%"/>
    <numFmt numFmtId="174" formatCode="\ 0%"/>
    <numFmt numFmtId="175" formatCode="\+\ 0%"/>
    <numFmt numFmtId="176" formatCode="\ 0.0%"/>
    <numFmt numFmtId="177" formatCode="&quot;Vrai&quot;;&quot;Vrai&quot;;&quot;Faux&quot;"/>
    <numFmt numFmtId="178" formatCode="&quot;Actif&quot;;&quot;Actif&quot;;&quot;Inactif&quot;"/>
    <numFmt numFmtId="179" formatCode="0.0"/>
    <numFmt numFmtId="180" formatCode="mmmm\ yyyy"/>
    <numFmt numFmtId="181" formatCode="_-* #,##0\ _F_-;\-* #,##0\ _F_-;_-* &quot;-&quot;??\ _F_-;_-@_-"/>
    <numFmt numFmtId="182" formatCode="\+0%"/>
    <numFmt numFmtId="183" formatCode="#,##0.0"/>
    <numFmt numFmtId="184" formatCode="#,##0.000"/>
    <numFmt numFmtId="185" formatCode="_-* #,##0.000\ _F_-;\-* #,##0.000\ _F_-;_-* &quot;-&quot;??\ _F_-;_-@_-"/>
    <numFmt numFmtId="186" formatCode="_-* #,##0.0\ _F_-;\-* #,##0.0\ _F_-;_-* &quot;-&quot;??\ _F_-;_-@_-"/>
    <numFmt numFmtId="187" formatCode="0.000%"/>
    <numFmt numFmtId="188" formatCode="0.000"/>
    <numFmt numFmtId="189" formatCode="#,##0.0000"/>
    <numFmt numFmtId="190" formatCode="0.00000"/>
    <numFmt numFmtId="191" formatCode="0.0000"/>
    <numFmt numFmtId="192" formatCode="\-\ 0.0%"/>
    <numFmt numFmtId="193" formatCode="\+\ 0.00%"/>
  </numFmts>
  <fonts count="45">
    <font>
      <sz val="10"/>
      <name val="Arial"/>
      <family val="0"/>
    </font>
    <font>
      <b/>
      <sz val="12"/>
      <name val="Century Schoolbook"/>
      <family val="1"/>
    </font>
    <font>
      <b/>
      <sz val="10"/>
      <name val="Arial"/>
      <family val="2"/>
    </font>
    <font>
      <i/>
      <sz val="10"/>
      <name val="Arial"/>
      <family val="2"/>
    </font>
    <font>
      <b/>
      <sz val="8"/>
      <name val="Arial"/>
      <family val="2"/>
    </font>
    <font>
      <sz val="12"/>
      <name val="Arial"/>
      <family val="2"/>
    </font>
    <font>
      <b/>
      <sz val="9"/>
      <name val="Arial"/>
      <family val="2"/>
    </font>
    <font>
      <b/>
      <sz val="6"/>
      <name val="Arial"/>
      <family val="2"/>
    </font>
    <font>
      <b/>
      <i/>
      <sz val="10"/>
      <name val="Arial"/>
      <family val="2"/>
    </font>
    <font>
      <b/>
      <sz val="14"/>
      <name val="Arial"/>
      <family val="2"/>
    </font>
    <font>
      <sz val="8"/>
      <name val="Arial"/>
      <family val="0"/>
    </font>
    <font>
      <b/>
      <sz val="8"/>
      <name val="New Century Schoolbook"/>
      <family val="1"/>
    </font>
    <font>
      <b/>
      <sz val="13"/>
      <name val="New Century Schoolbook"/>
      <family val="1"/>
    </font>
    <font>
      <b/>
      <sz val="10"/>
      <name val="New Century Schoolbook"/>
      <family val="1"/>
    </font>
    <font>
      <sz val="9"/>
      <name val="Arial"/>
      <family val="2"/>
    </font>
    <font>
      <b/>
      <u val="single"/>
      <sz val="10"/>
      <name val="Arial"/>
      <family val="2"/>
    </font>
    <font>
      <sz val="7"/>
      <name val="Arial"/>
      <family val="2"/>
    </font>
    <font>
      <b/>
      <sz val="16"/>
      <name val="Arial"/>
      <family val="2"/>
    </font>
    <font>
      <sz val="6"/>
      <name val="Arial"/>
      <family val="2"/>
    </font>
    <font>
      <sz val="14.25"/>
      <name val="Arial"/>
      <family val="0"/>
    </font>
    <font>
      <sz val="11"/>
      <name val="Arial"/>
      <family val="2"/>
    </font>
    <font>
      <b/>
      <sz val="8.5"/>
      <name val="Arial"/>
      <family val="2"/>
    </font>
    <font>
      <sz val="9"/>
      <color indexed="9"/>
      <name val="Arial"/>
      <family val="2"/>
    </font>
    <font>
      <b/>
      <sz val="11"/>
      <name val="Arial"/>
      <family val="2"/>
    </font>
    <font>
      <b/>
      <sz val="9"/>
      <color indexed="9"/>
      <name val="Century Schoolbook"/>
      <family val="1"/>
    </font>
    <font>
      <sz val="9"/>
      <name val="Century Schoolbook"/>
      <family val="1"/>
    </font>
    <font>
      <b/>
      <sz val="9"/>
      <color indexed="8"/>
      <name val="Century Schoolbook"/>
      <family val="1"/>
    </font>
    <font>
      <i/>
      <sz val="9"/>
      <name val="Arial"/>
      <family val="0"/>
    </font>
    <font>
      <b/>
      <i/>
      <sz val="9"/>
      <name val="Arial"/>
      <family val="0"/>
    </font>
    <font>
      <b/>
      <sz val="36"/>
      <name val="Arial"/>
      <family val="2"/>
    </font>
    <font>
      <u val="single"/>
      <sz val="10"/>
      <color indexed="12"/>
      <name val="Arial"/>
      <family val="0"/>
    </font>
    <font>
      <u val="single"/>
      <sz val="10"/>
      <color indexed="36"/>
      <name val="Arial"/>
      <family val="0"/>
    </font>
    <font>
      <b/>
      <sz val="9"/>
      <color indexed="10"/>
      <name val="Arial"/>
      <family val="2"/>
    </font>
    <font>
      <sz val="11.25"/>
      <name val="Arial"/>
      <family val="0"/>
    </font>
    <font>
      <sz val="10"/>
      <color indexed="9"/>
      <name val="Arial"/>
      <family val="2"/>
    </font>
    <font>
      <b/>
      <sz val="18"/>
      <name val="Arial"/>
      <family val="2"/>
    </font>
    <font>
      <sz val="18"/>
      <name val="Arial"/>
      <family val="2"/>
    </font>
    <font>
      <b/>
      <sz val="16"/>
      <color indexed="8"/>
      <name val="Arial"/>
      <family val="2"/>
    </font>
    <font>
      <sz val="16"/>
      <color indexed="8"/>
      <name val="Arial"/>
      <family val="2"/>
    </font>
    <font>
      <sz val="16"/>
      <name val="Arial"/>
      <family val="2"/>
    </font>
    <font>
      <sz val="8.25"/>
      <name val="Arial"/>
      <family val="0"/>
    </font>
    <font>
      <sz val="10"/>
      <color indexed="9"/>
      <name val="Times New Roman"/>
      <family val="1"/>
    </font>
    <font>
      <b/>
      <sz val="9"/>
      <color indexed="9"/>
      <name val="Arial"/>
      <family val="2"/>
    </font>
    <font>
      <b/>
      <i/>
      <sz val="10"/>
      <color indexed="9"/>
      <name val="Times New Roman"/>
      <family val="0"/>
    </font>
    <font>
      <b/>
      <sz val="10"/>
      <color indexed="10"/>
      <name val="Arial"/>
      <family val="2"/>
    </font>
  </fonts>
  <fills count="5">
    <fill>
      <patternFill/>
    </fill>
    <fill>
      <patternFill patternType="gray125"/>
    </fill>
    <fill>
      <patternFill patternType="solid">
        <fgColor indexed="22"/>
        <bgColor indexed="64"/>
      </patternFill>
    </fill>
    <fill>
      <patternFill patternType="solid">
        <fgColor indexed="39"/>
        <bgColor indexed="64"/>
      </patternFill>
    </fill>
    <fill>
      <patternFill patternType="solid">
        <fgColor indexed="42"/>
        <bgColor indexed="64"/>
      </patternFill>
    </fill>
  </fills>
  <borders count="41">
    <border>
      <left/>
      <right/>
      <top/>
      <bottom/>
      <diagonal/>
    </border>
    <border>
      <left style="thin"/>
      <right style="medium"/>
      <top style="medium"/>
      <bottom style="medium"/>
    </border>
    <border>
      <left style="thin"/>
      <right style="thin"/>
      <top style="medium"/>
      <bottom style="thin"/>
    </border>
    <border>
      <left style="thin"/>
      <right style="thin"/>
      <top style="thin"/>
      <bottom style="thin"/>
    </border>
    <border>
      <left style="medium"/>
      <right style="medium"/>
      <top style="medium"/>
      <bottom>
        <color indexed="63"/>
      </bottom>
    </border>
    <border>
      <left style="medium"/>
      <right style="medium"/>
      <top>
        <color indexed="63"/>
      </top>
      <bottom style="medium"/>
    </border>
    <border>
      <left style="medium"/>
      <right style="medium"/>
      <top>
        <color indexed="63"/>
      </top>
      <bottom style="thin"/>
    </border>
    <border>
      <left style="thin"/>
      <right style="thin"/>
      <top>
        <color indexed="63"/>
      </top>
      <bottom style="thin"/>
    </border>
    <border>
      <left style="thin"/>
      <right style="medium"/>
      <top>
        <color indexed="63"/>
      </top>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medium"/>
      <right>
        <color indexed="63"/>
      </right>
      <top style="medium"/>
      <bottom style="medium"/>
    </border>
    <border>
      <left>
        <color indexed="63"/>
      </left>
      <right>
        <color indexed="63"/>
      </right>
      <top style="medium"/>
      <bottom style="medium"/>
    </border>
    <border>
      <left style="thin"/>
      <right style="thin"/>
      <top style="thin"/>
      <bottom>
        <color indexed="63"/>
      </bottom>
    </border>
    <border>
      <left style="medium"/>
      <right style="thin"/>
      <top style="medium"/>
      <bottom style="medium"/>
    </border>
    <border>
      <left style="medium"/>
      <right>
        <color indexed="63"/>
      </right>
      <top style="medium"/>
      <bottom style="thin"/>
    </border>
    <border>
      <left style="thin"/>
      <right>
        <color indexed="63"/>
      </right>
      <top style="medium"/>
      <bottom style="thin"/>
    </border>
    <border>
      <left>
        <color indexed="63"/>
      </left>
      <right style="medium"/>
      <top style="medium"/>
      <bottom style="thin"/>
    </border>
    <border>
      <left style="thin"/>
      <right>
        <color indexed="63"/>
      </right>
      <top style="thin"/>
      <bottom style="medium"/>
    </border>
    <border>
      <left style="thin"/>
      <right style="medium"/>
      <top style="thin"/>
      <bottom style="medium"/>
    </border>
    <border>
      <left style="medium"/>
      <right style="thin"/>
      <top style="medium"/>
      <bottom style="thin"/>
    </border>
    <border>
      <left style="medium"/>
      <right style="thin"/>
      <top style="thin"/>
      <bottom style="thin"/>
    </border>
    <border>
      <left>
        <color indexed="63"/>
      </left>
      <right style="medium"/>
      <top>
        <color indexed="63"/>
      </top>
      <bottom>
        <color indexed="63"/>
      </bottom>
    </border>
    <border>
      <left style="medium"/>
      <right style="thin"/>
      <top style="thin"/>
      <bottom style="medium"/>
    </border>
    <border>
      <left>
        <color indexed="63"/>
      </left>
      <right style="medium"/>
      <top>
        <color indexed="63"/>
      </top>
      <bottom style="medium"/>
    </border>
    <border>
      <left style="thin"/>
      <right style="thin"/>
      <top style="medium"/>
      <bottom style="medium"/>
    </border>
    <border>
      <left style="thin"/>
      <right style="medium"/>
      <top style="medium"/>
      <bottom style="thin"/>
    </border>
    <border>
      <left style="thin"/>
      <right style="thin"/>
      <top>
        <color indexed="63"/>
      </top>
      <bottom>
        <color indexed="63"/>
      </bottom>
    </border>
    <border>
      <left style="medium"/>
      <right style="medium"/>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0" borderId="0">
      <alignment/>
      <protection/>
    </xf>
    <xf numFmtId="9" fontId="0" fillId="0" borderId="0" applyFont="0" applyFill="0" applyBorder="0" applyAlignment="0" applyProtection="0"/>
  </cellStyleXfs>
  <cellXfs count="235">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0" fillId="0" borderId="1" xfId="0" applyBorder="1" applyAlignment="1">
      <alignment horizontal="center"/>
    </xf>
    <xf numFmtId="0" fontId="0" fillId="0" borderId="0" xfId="0" applyBorder="1" applyAlignment="1">
      <alignment/>
    </xf>
    <xf numFmtId="3" fontId="0" fillId="0" borderId="2" xfId="0" applyNumberFormat="1" applyBorder="1" applyAlignment="1">
      <alignment vertical="center"/>
    </xf>
    <xf numFmtId="3" fontId="0" fillId="0" borderId="3" xfId="0" applyNumberFormat="1" applyBorder="1" applyAlignment="1">
      <alignment vertical="center"/>
    </xf>
    <xf numFmtId="3" fontId="3" fillId="0" borderId="3" xfId="0" applyNumberFormat="1" applyFont="1" applyBorder="1" applyAlignment="1">
      <alignment vertical="center"/>
    </xf>
    <xf numFmtId="0" fontId="5" fillId="0" borderId="0" xfId="0" applyFont="1" applyAlignment="1">
      <alignment horizontal="centerContinuous"/>
    </xf>
    <xf numFmtId="0" fontId="2" fillId="0" borderId="0" xfId="0" applyFont="1" applyAlignment="1">
      <alignment/>
    </xf>
    <xf numFmtId="0" fontId="2" fillId="0" borderId="0" xfId="0" applyFont="1" applyAlignment="1">
      <alignment horizontal="center"/>
    </xf>
    <xf numFmtId="172" fontId="0" fillId="0" borderId="0" xfId="22" applyNumberFormat="1" applyAlignment="1">
      <alignment/>
    </xf>
    <xf numFmtId="0" fontId="2" fillId="0" borderId="0" xfId="0" applyFont="1" applyBorder="1" applyAlignment="1">
      <alignment horizontal="centerContinuous"/>
    </xf>
    <xf numFmtId="0" fontId="0" fillId="0" borderId="0" xfId="0" applyBorder="1" applyAlignment="1">
      <alignment horizontal="centerContinuous"/>
    </xf>
    <xf numFmtId="0" fontId="2" fillId="0" borderId="0" xfId="0" applyFont="1" applyBorder="1" applyAlignment="1">
      <alignment horizontal="center"/>
    </xf>
    <xf numFmtId="9" fontId="0" fillId="0" borderId="0" xfId="22" applyBorder="1" applyAlignment="1">
      <alignment horizontal="center"/>
    </xf>
    <xf numFmtId="173" fontId="0" fillId="0" borderId="0" xfId="22" applyNumberFormat="1" applyBorder="1" applyAlignment="1">
      <alignment horizontal="center"/>
    </xf>
    <xf numFmtId="172" fontId="0" fillId="0" borderId="0" xfId="22" applyNumberFormat="1" applyBorder="1" applyAlignment="1">
      <alignment horizontal="center"/>
    </xf>
    <xf numFmtId="0" fontId="8" fillId="0" borderId="0" xfId="0" applyFont="1" applyAlignment="1">
      <alignment/>
    </xf>
    <xf numFmtId="3" fontId="8" fillId="0" borderId="0" xfId="0" applyNumberFormat="1" applyFont="1" applyAlignment="1">
      <alignment/>
    </xf>
    <xf numFmtId="3" fontId="2" fillId="0" borderId="0" xfId="0" applyNumberFormat="1" applyFont="1" applyAlignment="1">
      <alignment/>
    </xf>
    <xf numFmtId="0" fontId="0" fillId="0" borderId="0" xfId="0" applyFont="1" applyAlignment="1">
      <alignment/>
    </xf>
    <xf numFmtId="173" fontId="8" fillId="0" borderId="0" xfId="22" applyNumberFormat="1" applyFont="1" applyAlignment="1">
      <alignment/>
    </xf>
    <xf numFmtId="173" fontId="2" fillId="0" borderId="0" xfId="22" applyNumberFormat="1" applyFont="1" applyAlignment="1">
      <alignment/>
    </xf>
    <xf numFmtId="0" fontId="4" fillId="0" borderId="0" xfId="0" applyFont="1" applyAlignment="1">
      <alignment/>
    </xf>
    <xf numFmtId="0" fontId="0" fillId="0" borderId="0" xfId="0" applyAlignment="1">
      <alignment vertic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vertical="center"/>
    </xf>
    <xf numFmtId="3" fontId="0" fillId="0" borderId="7" xfId="0" applyNumberFormat="1" applyBorder="1" applyAlignment="1">
      <alignment vertical="center"/>
    </xf>
    <xf numFmtId="172" fontId="0" fillId="0" borderId="8" xfId="22" applyNumberFormat="1" applyBorder="1" applyAlignment="1">
      <alignment vertical="center"/>
    </xf>
    <xf numFmtId="0" fontId="0" fillId="0" borderId="9" xfId="0" applyBorder="1" applyAlignment="1">
      <alignment vertical="center"/>
    </xf>
    <xf numFmtId="0" fontId="2" fillId="0" borderId="10" xfId="0" applyFont="1" applyBorder="1" applyAlignment="1">
      <alignment vertical="center"/>
    </xf>
    <xf numFmtId="3" fontId="2" fillId="0" borderId="11" xfId="0" applyNumberFormat="1" applyFont="1" applyBorder="1" applyAlignment="1">
      <alignment vertical="center"/>
    </xf>
    <xf numFmtId="0" fontId="3" fillId="0" borderId="9" xfId="0" applyFont="1" applyBorder="1" applyAlignment="1">
      <alignment vertical="center"/>
    </xf>
    <xf numFmtId="0" fontId="3" fillId="0" borderId="0" xfId="0" applyFont="1" applyAlignment="1">
      <alignment/>
    </xf>
    <xf numFmtId="0" fontId="0" fillId="0" borderId="9" xfId="0" applyFont="1" applyBorder="1" applyAlignment="1">
      <alignment vertical="center"/>
    </xf>
    <xf numFmtId="172" fontId="0" fillId="0" borderId="12" xfId="22" applyNumberFormat="1" applyFont="1" applyBorder="1" applyAlignment="1">
      <alignment vertical="center"/>
    </xf>
    <xf numFmtId="0" fontId="9" fillId="0" borderId="0" xfId="0" applyFont="1" applyAlignment="1">
      <alignment/>
    </xf>
    <xf numFmtId="3" fontId="0" fillId="0" borderId="0" xfId="22" applyNumberFormat="1" applyAlignment="1">
      <alignment/>
    </xf>
    <xf numFmtId="3" fontId="0" fillId="0" borderId="0" xfId="0" applyNumberFormat="1" applyAlignment="1">
      <alignment horizontal="center"/>
    </xf>
    <xf numFmtId="3" fontId="3" fillId="0" borderId="0" xfId="0" applyNumberFormat="1" applyFont="1" applyAlignment="1">
      <alignment horizontal="center"/>
    </xf>
    <xf numFmtId="173" fontId="0" fillId="0" borderId="0" xfId="22" applyNumberFormat="1" applyAlignment="1">
      <alignment horizontal="center"/>
    </xf>
    <xf numFmtId="0" fontId="12" fillId="0" borderId="0" xfId="0" applyFont="1" applyAlignment="1">
      <alignment horizontal="centerContinuous"/>
    </xf>
    <xf numFmtId="0" fontId="9" fillId="2" borderId="0" xfId="0" applyFont="1" applyFill="1" applyAlignment="1">
      <alignment horizontal="centerContinuous"/>
    </xf>
    <xf numFmtId="0" fontId="0" fillId="2" borderId="0" xfId="0" applyFill="1" applyAlignment="1">
      <alignment horizontal="centerContinuous"/>
    </xf>
    <xf numFmtId="0" fontId="0" fillId="0" borderId="0" xfId="0" applyAlignment="1" quotePrefix="1">
      <alignment horizontal="center"/>
    </xf>
    <xf numFmtId="0" fontId="0" fillId="0" borderId="0" xfId="0" applyAlignment="1">
      <alignment horizontal="center"/>
    </xf>
    <xf numFmtId="0" fontId="0" fillId="0" borderId="0" xfId="0" applyAlignment="1">
      <alignment/>
    </xf>
    <xf numFmtId="0" fontId="2" fillId="0" borderId="0" xfId="0" applyFont="1" applyBorder="1" applyAlignment="1">
      <alignment vertical="center"/>
    </xf>
    <xf numFmtId="0" fontId="3" fillId="0" borderId="0" xfId="0" applyFont="1" applyBorder="1" applyAlignment="1">
      <alignment vertical="center"/>
    </xf>
    <xf numFmtId="9" fontId="3" fillId="0" borderId="0" xfId="22" applyFont="1" applyBorder="1" applyAlignment="1">
      <alignment vertical="center"/>
    </xf>
    <xf numFmtId="3" fontId="0" fillId="0" borderId="0" xfId="22" applyNumberFormat="1" applyAlignment="1">
      <alignment horizontal="center"/>
    </xf>
    <xf numFmtId="0" fontId="15" fillId="0" borderId="0" xfId="0" applyFont="1" applyAlignment="1">
      <alignment horizontal="right"/>
    </xf>
    <xf numFmtId="0" fontId="10" fillId="0" borderId="0" xfId="0" applyFont="1" applyAlignment="1">
      <alignment/>
    </xf>
    <xf numFmtId="0" fontId="0" fillId="0" borderId="13" xfId="0" applyBorder="1" applyAlignment="1">
      <alignment horizontal="centerContinuous"/>
    </xf>
    <xf numFmtId="0" fontId="0" fillId="0" borderId="14" xfId="0" applyBorder="1" applyAlignment="1">
      <alignment horizontal="centerContinuous"/>
    </xf>
    <xf numFmtId="0" fontId="0" fillId="0" borderId="15" xfId="0" applyBorder="1" applyAlignment="1">
      <alignment horizontal="centerContinuous"/>
    </xf>
    <xf numFmtId="0" fontId="0" fillId="0" borderId="16" xfId="0" applyBorder="1" applyAlignment="1">
      <alignment horizontal="centerContinuous"/>
    </xf>
    <xf numFmtId="0" fontId="0" fillId="0" borderId="17" xfId="0" applyBorder="1" applyAlignment="1">
      <alignment/>
    </xf>
    <xf numFmtId="0" fontId="0" fillId="0" borderId="18" xfId="0" applyBorder="1" applyAlignment="1">
      <alignment/>
    </xf>
    <xf numFmtId="179" fontId="0" fillId="0" borderId="0" xfId="0" applyNumberFormat="1" applyBorder="1" applyAlignment="1">
      <alignment horizontal="centerContinuous"/>
    </xf>
    <xf numFmtId="0" fontId="0" fillId="0" borderId="18" xfId="0" applyBorder="1" applyAlignment="1">
      <alignment horizontal="centerContinuous"/>
    </xf>
    <xf numFmtId="0" fontId="0" fillId="0" borderId="19" xfId="0" applyBorder="1" applyAlignment="1">
      <alignment/>
    </xf>
    <xf numFmtId="0" fontId="0" fillId="0" borderId="20" xfId="0" applyBorder="1" applyAlignment="1">
      <alignment horizontal="centerContinuous"/>
    </xf>
    <xf numFmtId="0" fontId="0" fillId="0" borderId="21" xfId="0" applyBorder="1" applyAlignment="1">
      <alignment horizontal="centerContinuous"/>
    </xf>
    <xf numFmtId="0" fontId="0" fillId="0" borderId="21" xfId="0" applyBorder="1" applyAlignment="1">
      <alignment/>
    </xf>
    <xf numFmtId="179" fontId="0" fillId="0" borderId="17" xfId="0" applyNumberFormat="1" applyBorder="1" applyAlignment="1">
      <alignment horizontal="centerContinuous"/>
    </xf>
    <xf numFmtId="179" fontId="0" fillId="0" borderId="19" xfId="0" applyNumberFormat="1" applyBorder="1" applyAlignment="1">
      <alignment horizontal="centerContinuous"/>
    </xf>
    <xf numFmtId="0" fontId="2" fillId="0" borderId="16" xfId="0" applyFont="1" applyBorder="1" applyAlignment="1">
      <alignment/>
    </xf>
    <xf numFmtId="0" fontId="2" fillId="0" borderId="22" xfId="0" applyFont="1" applyBorder="1" applyAlignment="1">
      <alignment/>
    </xf>
    <xf numFmtId="0" fontId="16" fillId="0" borderId="0" xfId="0" applyFont="1" applyAlignment="1">
      <alignment/>
    </xf>
    <xf numFmtId="9" fontId="0" fillId="0" borderId="0" xfId="22" applyAlignment="1">
      <alignment horizontal="center"/>
    </xf>
    <xf numFmtId="9" fontId="0" fillId="0" borderId="0" xfId="22" applyAlignment="1">
      <alignment/>
    </xf>
    <xf numFmtId="0" fontId="22" fillId="0" borderId="0" xfId="0" applyFont="1" applyAlignment="1" quotePrefix="1">
      <alignment/>
    </xf>
    <xf numFmtId="0" fontId="14" fillId="0" borderId="0" xfId="0" applyFont="1" applyAlignment="1">
      <alignment/>
    </xf>
    <xf numFmtId="0" fontId="23" fillId="2" borderId="23" xfId="0" applyFont="1" applyFill="1" applyBorder="1" applyAlignment="1">
      <alignment horizontal="centerContinuous" vertical="center"/>
    </xf>
    <xf numFmtId="0" fontId="2" fillId="2" borderId="24" xfId="0" applyFont="1" applyFill="1" applyBorder="1" applyAlignment="1">
      <alignment horizontal="centerContinuous" vertical="center"/>
    </xf>
    <xf numFmtId="0" fontId="6" fillId="2" borderId="24" xfId="0" applyFont="1" applyFill="1" applyBorder="1" applyAlignment="1">
      <alignment horizontal="centerContinuous" vertical="center"/>
    </xf>
    <xf numFmtId="0" fontId="14" fillId="2" borderId="24" xfId="0" applyFont="1" applyFill="1" applyBorder="1" applyAlignment="1">
      <alignment horizontal="centerContinuous" vertical="center"/>
    </xf>
    <xf numFmtId="0" fontId="23" fillId="0" borderId="0" xfId="0" applyFont="1" applyFill="1" applyBorder="1" applyAlignment="1">
      <alignment horizontal="centerContinuous"/>
    </xf>
    <xf numFmtId="0" fontId="2" fillId="0" borderId="0" xfId="0" applyFont="1" applyFill="1" applyBorder="1" applyAlignment="1">
      <alignment horizontal="centerContinuous"/>
    </xf>
    <xf numFmtId="0" fontId="6" fillId="0" borderId="0" xfId="0" applyFont="1" applyFill="1" applyBorder="1" applyAlignment="1">
      <alignment horizontal="centerContinuous"/>
    </xf>
    <xf numFmtId="0" fontId="14" fillId="0" borderId="0" xfId="0" applyFont="1" applyFill="1" applyAlignment="1">
      <alignment horizontal="centerContinuous"/>
    </xf>
    <xf numFmtId="0" fontId="14" fillId="0" borderId="0" xfId="0" applyFont="1" applyFill="1" applyAlignment="1">
      <alignment/>
    </xf>
    <xf numFmtId="0" fontId="24" fillId="3" borderId="0" xfId="0" applyFont="1" applyFill="1" applyAlignment="1">
      <alignment horizontal="centerContinuous"/>
    </xf>
    <xf numFmtId="0" fontId="25" fillId="3" borderId="0" xfId="0" applyFont="1" applyFill="1" applyAlignment="1">
      <alignment horizontal="centerContinuous"/>
    </xf>
    <xf numFmtId="0" fontId="14" fillId="3" borderId="0" xfId="0" applyFont="1" applyFill="1" applyAlignment="1">
      <alignment horizontal="centerContinuous"/>
    </xf>
    <xf numFmtId="0" fontId="26" fillId="2" borderId="25" xfId="0" applyFont="1" applyFill="1" applyBorder="1" applyAlignment="1">
      <alignment/>
    </xf>
    <xf numFmtId="0" fontId="14" fillId="0" borderId="13" xfId="0" applyFont="1" applyBorder="1" applyAlignment="1">
      <alignment horizontal="centerContinuous"/>
    </xf>
    <xf numFmtId="0" fontId="14" fillId="0" borderId="15" xfId="0" applyFont="1" applyBorder="1" applyAlignment="1">
      <alignment horizontal="centerContinuous"/>
    </xf>
    <xf numFmtId="0" fontId="26" fillId="2" borderId="7" xfId="0" applyFont="1" applyFill="1" applyBorder="1" applyAlignment="1">
      <alignment/>
    </xf>
    <xf numFmtId="0" fontId="14" fillId="0" borderId="3" xfId="0" applyFont="1" applyBorder="1" applyAlignment="1">
      <alignment horizontal="center"/>
    </xf>
    <xf numFmtId="0" fontId="27" fillId="0" borderId="3" xfId="0" applyFont="1" applyBorder="1" applyAlignment="1">
      <alignment horizontal="center"/>
    </xf>
    <xf numFmtId="0" fontId="14" fillId="0" borderId="3" xfId="0" applyFont="1" applyBorder="1" applyAlignment="1">
      <alignment/>
    </xf>
    <xf numFmtId="3" fontId="14" fillId="0" borderId="3" xfId="0" applyNumberFormat="1" applyFont="1" applyBorder="1" applyAlignment="1">
      <alignment/>
    </xf>
    <xf numFmtId="172" fontId="27" fillId="0" borderId="3" xfId="22" applyNumberFormat="1" applyFont="1" applyBorder="1" applyAlignment="1">
      <alignment horizontal="right"/>
    </xf>
    <xf numFmtId="172" fontId="14" fillId="0" borderId="3" xfId="22" applyNumberFormat="1" applyFont="1" applyBorder="1" applyAlignment="1">
      <alignment/>
    </xf>
    <xf numFmtId="0" fontId="6" fillId="0" borderId="3" xfId="0" applyFont="1" applyBorder="1" applyAlignment="1">
      <alignment/>
    </xf>
    <xf numFmtId="3" fontId="6" fillId="4" borderId="3" xfId="0" applyNumberFormat="1" applyFont="1" applyFill="1" applyBorder="1" applyAlignment="1">
      <alignment/>
    </xf>
    <xf numFmtId="172" fontId="28" fillId="0" borderId="3" xfId="22" applyNumberFormat="1" applyFont="1" applyBorder="1" applyAlignment="1">
      <alignment horizontal="right"/>
    </xf>
    <xf numFmtId="3" fontId="6" fillId="0" borderId="3" xfId="0" applyNumberFormat="1" applyFont="1" applyBorder="1" applyAlignment="1">
      <alignment/>
    </xf>
    <xf numFmtId="3" fontId="6" fillId="4" borderId="3" xfId="0" applyNumberFormat="1" applyFont="1" applyFill="1" applyBorder="1" applyAlignment="1">
      <alignment/>
    </xf>
    <xf numFmtId="172" fontId="14" fillId="0" borderId="0" xfId="22" applyNumberFormat="1" applyFont="1" applyAlignment="1">
      <alignment/>
    </xf>
    <xf numFmtId="0" fontId="14" fillId="0" borderId="0" xfId="0" applyFont="1" applyFill="1" applyBorder="1" applyAlignment="1">
      <alignment horizontal="left"/>
    </xf>
    <xf numFmtId="0" fontId="14" fillId="0" borderId="0" xfId="0" applyFont="1" applyFill="1" applyBorder="1" applyAlignment="1">
      <alignment horizontal="centerContinuous"/>
    </xf>
    <xf numFmtId="0" fontId="22" fillId="3" borderId="0" xfId="0" applyFont="1" applyFill="1" applyAlignment="1">
      <alignment horizontal="centerContinuous"/>
    </xf>
    <xf numFmtId="0" fontId="6" fillId="0" borderId="0" xfId="0" applyFont="1" applyAlignment="1">
      <alignment/>
    </xf>
    <xf numFmtId="0" fontId="14" fillId="0" borderId="25" xfId="0" applyFont="1" applyBorder="1" applyAlignment="1">
      <alignment horizontal="center"/>
    </xf>
    <xf numFmtId="0" fontId="14" fillId="0" borderId="7" xfId="0" applyFont="1" applyBorder="1" applyAlignment="1">
      <alignment horizontal="center"/>
    </xf>
    <xf numFmtId="0" fontId="14" fillId="0" borderId="19" xfId="0" applyFont="1" applyBorder="1" applyAlignment="1">
      <alignment/>
    </xf>
    <xf numFmtId="0" fontId="6" fillId="0" borderId="0" xfId="0" applyFont="1" applyBorder="1" applyAlignment="1">
      <alignment/>
    </xf>
    <xf numFmtId="3" fontId="6" fillId="0" borderId="0" xfId="0" applyNumberFormat="1" applyFont="1" applyBorder="1" applyAlignment="1">
      <alignment/>
    </xf>
    <xf numFmtId="172" fontId="28" fillId="0" borderId="0" xfId="22" applyNumberFormat="1" applyFont="1" applyBorder="1" applyAlignment="1">
      <alignment horizontal="right"/>
    </xf>
    <xf numFmtId="172" fontId="6" fillId="4" borderId="3" xfId="22" applyNumberFormat="1" applyFont="1" applyFill="1" applyBorder="1" applyAlignment="1">
      <alignment/>
    </xf>
    <xf numFmtId="3" fontId="14" fillId="0" borderId="3" xfId="0" applyNumberFormat="1" applyFont="1" applyBorder="1" applyAlignment="1">
      <alignment horizontal="center"/>
    </xf>
    <xf numFmtId="0" fontId="24" fillId="0" borderId="0" xfId="0" applyFont="1" applyFill="1" applyAlignment="1">
      <alignment horizontal="centerContinuous"/>
    </xf>
    <xf numFmtId="0" fontId="22" fillId="0" borderId="0" xfId="0" applyFont="1" applyFill="1" applyAlignment="1">
      <alignment horizontal="centerContinuous"/>
    </xf>
    <xf numFmtId="3" fontId="6" fillId="0" borderId="0" xfId="0" applyNumberFormat="1" applyFont="1" applyFill="1" applyBorder="1" applyAlignment="1">
      <alignment/>
    </xf>
    <xf numFmtId="0" fontId="23" fillId="0" borderId="0" xfId="0" applyFont="1" applyAlignment="1">
      <alignment horizontal="centerContinuous"/>
    </xf>
    <xf numFmtId="17" fontId="14" fillId="0" borderId="13" xfId="0" applyNumberFormat="1" applyFont="1" applyBorder="1" applyAlignment="1">
      <alignment horizontal="centerContinuous"/>
    </xf>
    <xf numFmtId="172" fontId="28" fillId="0" borderId="0" xfId="22" applyNumberFormat="1" applyFont="1" applyFill="1" applyBorder="1" applyAlignment="1">
      <alignment horizontal="right"/>
    </xf>
    <xf numFmtId="172" fontId="6" fillId="0" borderId="13" xfId="22" applyNumberFormat="1" applyFont="1" applyFill="1" applyBorder="1" applyAlignment="1">
      <alignment horizontal="centerContinuous"/>
    </xf>
    <xf numFmtId="172" fontId="28" fillId="0" borderId="15" xfId="22" applyNumberFormat="1" applyFont="1" applyFill="1" applyBorder="1" applyAlignment="1">
      <alignment horizontal="centerContinuous"/>
    </xf>
    <xf numFmtId="0" fontId="29" fillId="0" borderId="0" xfId="0" applyFont="1" applyAlignment="1">
      <alignment/>
    </xf>
    <xf numFmtId="0" fontId="18" fillId="0" borderId="0" xfId="0" applyFont="1" applyFill="1" applyBorder="1" applyAlignment="1">
      <alignment vertical="center"/>
    </xf>
    <xf numFmtId="0" fontId="2" fillId="0" borderId="0" xfId="0" applyFont="1" applyAlignment="1">
      <alignment horizontal="centerContinuous"/>
    </xf>
    <xf numFmtId="0" fontId="0" fillId="0" borderId="26" xfId="0" applyBorder="1" applyAlignment="1">
      <alignment horizontal="center"/>
    </xf>
    <xf numFmtId="0" fontId="0" fillId="0" borderId="27" xfId="0" applyBorder="1" applyAlignment="1">
      <alignment horizontal="centerContinuous"/>
    </xf>
    <xf numFmtId="0" fontId="0" fillId="0" borderId="28" xfId="0" applyBorder="1" applyAlignment="1">
      <alignment horizontal="centerContinuous"/>
    </xf>
    <xf numFmtId="0" fontId="0" fillId="0" borderId="29" xfId="0" applyBorder="1" applyAlignment="1">
      <alignment horizontal="centerContinuous"/>
    </xf>
    <xf numFmtId="0" fontId="0" fillId="0" borderId="30" xfId="0" applyBorder="1" applyAlignment="1">
      <alignment horizontal="center"/>
    </xf>
    <xf numFmtId="0" fontId="0" fillId="0" borderId="31" xfId="0" applyBorder="1" applyAlignment="1">
      <alignment horizontal="center"/>
    </xf>
    <xf numFmtId="9" fontId="0" fillId="0" borderId="0" xfId="22" applyFont="1" applyAlignment="1">
      <alignment horizontal="right"/>
    </xf>
    <xf numFmtId="9" fontId="0" fillId="0" borderId="0" xfId="22" applyAlignment="1">
      <alignment horizontal="right"/>
    </xf>
    <xf numFmtId="0" fontId="0" fillId="0" borderId="3" xfId="0" applyBorder="1" applyAlignment="1">
      <alignment horizontal="center"/>
    </xf>
    <xf numFmtId="0" fontId="0" fillId="0" borderId="3" xfId="0" applyBorder="1" applyAlignment="1">
      <alignment/>
    </xf>
    <xf numFmtId="3" fontId="0" fillId="0" borderId="3" xfId="0" applyNumberFormat="1" applyBorder="1" applyAlignment="1">
      <alignment/>
    </xf>
    <xf numFmtId="0" fontId="0" fillId="0" borderId="3" xfId="0" applyFont="1" applyBorder="1" applyAlignment="1">
      <alignment/>
    </xf>
    <xf numFmtId="0" fontId="0" fillId="0" borderId="3" xfId="0" applyBorder="1" applyAlignment="1">
      <alignment horizontal="centerContinuous"/>
    </xf>
    <xf numFmtId="9" fontId="3" fillId="0" borderId="3" xfId="22" applyFont="1" applyBorder="1" applyAlignment="1">
      <alignment horizontal="center" vertical="center"/>
    </xf>
    <xf numFmtId="0" fontId="0" fillId="0" borderId="32" xfId="0" applyBorder="1" applyAlignment="1">
      <alignment vertical="center"/>
    </xf>
    <xf numFmtId="0" fontId="3" fillId="0" borderId="33" xfId="0" applyFont="1" applyBorder="1" applyAlignment="1">
      <alignment horizontal="center" vertical="center"/>
    </xf>
    <xf numFmtId="9" fontId="3" fillId="0" borderId="34" xfId="22" applyFont="1" applyBorder="1" applyAlignment="1">
      <alignment vertical="center"/>
    </xf>
    <xf numFmtId="172" fontId="0" fillId="0" borderId="34" xfId="22" applyNumberFormat="1" applyBorder="1" applyAlignment="1">
      <alignment vertical="center"/>
    </xf>
    <xf numFmtId="0" fontId="3" fillId="0" borderId="35" xfId="0" applyFont="1" applyBorder="1" applyAlignment="1">
      <alignment horizontal="center" vertical="center"/>
    </xf>
    <xf numFmtId="9" fontId="3" fillId="0" borderId="11" xfId="22" applyFont="1" applyBorder="1" applyAlignment="1">
      <alignment horizontal="center" vertical="center"/>
    </xf>
    <xf numFmtId="172" fontId="0" fillId="0" borderId="36" xfId="22" applyNumberFormat="1" applyBorder="1" applyAlignment="1">
      <alignment vertical="center"/>
    </xf>
    <xf numFmtId="0" fontId="0" fillId="0" borderId="26" xfId="0" applyBorder="1" applyAlignment="1">
      <alignment vertical="center"/>
    </xf>
    <xf numFmtId="3" fontId="0" fillId="0" borderId="37" xfId="0" applyNumberFormat="1" applyBorder="1" applyAlignment="1">
      <alignment vertical="center"/>
    </xf>
    <xf numFmtId="0" fontId="17" fillId="0" borderId="0" xfId="0" applyFont="1" applyAlignment="1">
      <alignment horizontal="centerContinuous"/>
    </xf>
    <xf numFmtId="0" fontId="35" fillId="0" borderId="0" xfId="0" applyFont="1" applyAlignment="1">
      <alignment horizontal="centerContinuous"/>
    </xf>
    <xf numFmtId="0" fontId="36" fillId="0" borderId="0" xfId="0" applyFont="1" applyAlignment="1">
      <alignment horizontal="centerContinuous"/>
    </xf>
    <xf numFmtId="0" fontId="35" fillId="0" borderId="0" xfId="0" applyFont="1" applyAlignment="1">
      <alignment/>
    </xf>
    <xf numFmtId="0" fontId="37" fillId="0" borderId="0" xfId="0" applyFont="1" applyAlignment="1">
      <alignment/>
    </xf>
    <xf numFmtId="0" fontId="38" fillId="0" borderId="0" xfId="0" applyFont="1" applyAlignment="1">
      <alignment/>
    </xf>
    <xf numFmtId="0" fontId="39" fillId="0" borderId="0" xfId="0" applyFont="1" applyAlignment="1">
      <alignment/>
    </xf>
    <xf numFmtId="3" fontId="0" fillId="0" borderId="0" xfId="0" applyNumberFormat="1" applyAlignment="1">
      <alignment/>
    </xf>
    <xf numFmtId="9" fontId="0" fillId="0" borderId="38" xfId="22" applyNumberFormat="1" applyBorder="1" applyAlignment="1">
      <alignment vertical="center"/>
    </xf>
    <xf numFmtId="9" fontId="0" fillId="0" borderId="1" xfId="22" applyNumberFormat="1" applyBorder="1" applyAlignment="1">
      <alignment vertical="center"/>
    </xf>
    <xf numFmtId="192" fontId="0" fillId="0" borderId="0" xfId="22" applyNumberFormat="1" applyBorder="1" applyAlignment="1">
      <alignment horizontal="center"/>
    </xf>
    <xf numFmtId="3" fontId="14" fillId="0" borderId="0" xfId="0" applyNumberFormat="1" applyFont="1" applyFill="1" applyBorder="1" applyAlignment="1">
      <alignment/>
    </xf>
    <xf numFmtId="0" fontId="0" fillId="0" borderId="0" xfId="0" applyFill="1" applyBorder="1" applyAlignment="1">
      <alignment/>
    </xf>
    <xf numFmtId="3" fontId="0" fillId="0" borderId="39" xfId="0" applyNumberFormat="1" applyFill="1" applyBorder="1" applyAlignment="1">
      <alignment vertical="center"/>
    </xf>
    <xf numFmtId="0" fontId="14" fillId="0" borderId="0" xfId="0" applyFont="1" applyFill="1" applyBorder="1" applyAlignment="1">
      <alignment horizontal="center"/>
    </xf>
    <xf numFmtId="3" fontId="0" fillId="0" borderId="0" xfId="0" applyNumberFormat="1" applyFill="1" applyBorder="1" applyAlignment="1">
      <alignment/>
    </xf>
    <xf numFmtId="3" fontId="2" fillId="0" borderId="0" xfId="0" applyNumberFormat="1" applyFont="1" applyFill="1" applyBorder="1" applyAlignment="1">
      <alignment/>
    </xf>
    <xf numFmtId="172" fontId="8" fillId="0" borderId="0" xfId="0" applyNumberFormat="1" applyFont="1" applyFill="1" applyBorder="1" applyAlignment="1">
      <alignment horizontal="right"/>
    </xf>
    <xf numFmtId="0" fontId="0" fillId="0" borderId="0" xfId="0" applyFill="1" applyBorder="1" applyAlignment="1">
      <alignment horizontal="center" vertical="center"/>
    </xf>
    <xf numFmtId="174" fontId="2" fillId="0" borderId="0" xfId="22" applyNumberFormat="1" applyFont="1" applyFill="1" applyBorder="1" applyAlignment="1">
      <alignment/>
    </xf>
    <xf numFmtId="0" fontId="0" fillId="0" borderId="40" xfId="0" applyFill="1" applyBorder="1" applyAlignment="1">
      <alignment vertical="center"/>
    </xf>
    <xf numFmtId="172" fontId="3" fillId="0" borderId="0" xfId="0" applyNumberFormat="1" applyFont="1" applyAlignment="1">
      <alignment/>
    </xf>
    <xf numFmtId="172" fontId="0" fillId="0" borderId="0" xfId="22" applyNumberFormat="1" applyAlignment="1">
      <alignment/>
    </xf>
    <xf numFmtId="0" fontId="0" fillId="0" borderId="0" xfId="0" applyAlignment="1">
      <alignment horizontal="left"/>
    </xf>
    <xf numFmtId="0" fontId="0" fillId="0" borderId="39" xfId="0" applyBorder="1" applyAlignment="1">
      <alignment/>
    </xf>
    <xf numFmtId="0" fontId="34" fillId="0" borderId="0" xfId="0" applyFont="1" applyFill="1" applyAlignment="1">
      <alignment/>
    </xf>
    <xf numFmtId="3" fontId="34" fillId="0" borderId="0" xfId="0" applyNumberFormat="1" applyFont="1" applyFill="1" applyAlignment="1">
      <alignment/>
    </xf>
    <xf numFmtId="9" fontId="34" fillId="0" borderId="0" xfId="22" applyFont="1" applyFill="1" applyAlignment="1">
      <alignment/>
    </xf>
    <xf numFmtId="0" fontId="34" fillId="0" borderId="0" xfId="0" applyFont="1" applyFill="1" applyAlignment="1">
      <alignment vertical="center"/>
    </xf>
    <xf numFmtId="0" fontId="0" fillId="2" borderId="3" xfId="0" applyFill="1" applyBorder="1" applyAlignment="1">
      <alignment horizontal="center"/>
    </xf>
    <xf numFmtId="3" fontId="0" fillId="0" borderId="3" xfId="0" applyNumberFormat="1" applyFill="1" applyBorder="1" applyAlignment="1">
      <alignment/>
    </xf>
    <xf numFmtId="9" fontId="0" fillId="0" borderId="3" xfId="22" applyBorder="1" applyAlignment="1">
      <alignment/>
    </xf>
    <xf numFmtId="3" fontId="0" fillId="0" borderId="0" xfId="0" applyNumberFormat="1" applyBorder="1" applyAlignment="1">
      <alignment/>
    </xf>
    <xf numFmtId="0" fontId="44" fillId="0" borderId="0" xfId="0" applyFont="1" applyAlignment="1">
      <alignment/>
    </xf>
    <xf numFmtId="3" fontId="0" fillId="0" borderId="3" xfId="0" applyNumberFormat="1" applyBorder="1" applyAlignment="1">
      <alignment horizontal="center" vertical="center"/>
    </xf>
    <xf numFmtId="3" fontId="14" fillId="0" borderId="0" xfId="0" applyNumberFormat="1" applyFont="1" applyBorder="1" applyAlignment="1">
      <alignment/>
    </xf>
    <xf numFmtId="172" fontId="0" fillId="0" borderId="0" xfId="22" applyNumberFormat="1" applyAlignment="1">
      <alignment horizontal="center"/>
    </xf>
    <xf numFmtId="172" fontId="8" fillId="0" borderId="0" xfId="22" applyNumberFormat="1" applyFont="1" applyAlignment="1">
      <alignment/>
    </xf>
    <xf numFmtId="0" fontId="0" fillId="0" borderId="0" xfId="0" applyFont="1" applyAlignment="1">
      <alignment/>
    </xf>
    <xf numFmtId="9" fontId="0" fillId="0" borderId="0" xfId="0" applyNumberFormat="1" applyAlignment="1">
      <alignment/>
    </xf>
    <xf numFmtId="9" fontId="0" fillId="0" borderId="0" xfId="22" applyFont="1" applyAlignment="1">
      <alignment horizontal="center"/>
    </xf>
    <xf numFmtId="9" fontId="0" fillId="0" borderId="0" xfId="0" applyNumberFormat="1" applyAlignment="1">
      <alignment horizontal="center"/>
    </xf>
    <xf numFmtId="172" fontId="14" fillId="0" borderId="3" xfId="22" applyNumberFormat="1" applyFont="1" applyBorder="1" applyAlignment="1">
      <alignment horizontal="center"/>
    </xf>
    <xf numFmtId="10" fontId="0" fillId="0" borderId="0" xfId="22" applyNumberFormat="1" applyAlignment="1">
      <alignment/>
    </xf>
    <xf numFmtId="172" fontId="0" fillId="0" borderId="0" xfId="22" applyNumberFormat="1" applyAlignment="1">
      <alignment horizontal="center"/>
    </xf>
    <xf numFmtId="172" fontId="0" fillId="0" borderId="3" xfId="22" applyNumberFormat="1" applyBorder="1" applyAlignment="1">
      <alignment/>
    </xf>
    <xf numFmtId="9" fontId="8" fillId="0" borderId="0" xfId="22" applyFont="1" applyAlignment="1">
      <alignment/>
    </xf>
    <xf numFmtId="9" fontId="0" fillId="0" borderId="0" xfId="22" applyAlignment="1">
      <alignment horizontal="center"/>
    </xf>
    <xf numFmtId="172" fontId="0" fillId="0" borderId="0" xfId="22" applyNumberFormat="1" applyAlignment="1">
      <alignment horizontal="right"/>
    </xf>
    <xf numFmtId="0" fontId="14" fillId="0" borderId="14" xfId="0" applyFont="1" applyBorder="1" applyAlignment="1">
      <alignment horizontal="centerContinuous"/>
    </xf>
    <xf numFmtId="0" fontId="27" fillId="0" borderId="13" xfId="0" applyFont="1" applyBorder="1" applyAlignment="1">
      <alignment horizontal="center"/>
    </xf>
    <xf numFmtId="172" fontId="27" fillId="0" borderId="13" xfId="22" applyNumberFormat="1" applyFont="1" applyBorder="1" applyAlignment="1">
      <alignment horizontal="right"/>
    </xf>
    <xf numFmtId="172" fontId="28" fillId="0" borderId="14" xfId="22" applyNumberFormat="1" applyFont="1" applyFill="1" applyBorder="1" applyAlignment="1">
      <alignment horizontal="centerContinuous"/>
    </xf>
    <xf numFmtId="0" fontId="14" fillId="0" borderId="0" xfId="0" applyFont="1" applyFill="1" applyBorder="1" applyAlignment="1">
      <alignment/>
    </xf>
    <xf numFmtId="3" fontId="14" fillId="0" borderId="0" xfId="0" applyNumberFormat="1" applyFont="1" applyFill="1" applyBorder="1" applyAlignment="1">
      <alignment/>
    </xf>
    <xf numFmtId="0" fontId="6" fillId="0" borderId="0" xfId="0" applyFont="1" applyFill="1" applyBorder="1" applyAlignment="1">
      <alignment/>
    </xf>
    <xf numFmtId="172" fontId="14" fillId="0" borderId="0" xfId="22" applyNumberFormat="1" applyFont="1" applyFill="1" applyBorder="1" applyAlignment="1">
      <alignment/>
    </xf>
    <xf numFmtId="172" fontId="14" fillId="0" borderId="0" xfId="0" applyNumberFormat="1" applyFont="1" applyFill="1" applyBorder="1" applyAlignment="1">
      <alignment/>
    </xf>
    <xf numFmtId="0" fontId="14" fillId="0" borderId="13" xfId="0" applyFont="1" applyBorder="1" applyAlignment="1">
      <alignment horizontal="center"/>
    </xf>
    <xf numFmtId="172" fontId="14" fillId="0" borderId="13" xfId="22" applyNumberFormat="1" applyFont="1" applyBorder="1" applyAlignment="1">
      <alignment/>
    </xf>
    <xf numFmtId="0" fontId="14" fillId="0" borderId="0" xfId="0" applyFont="1" applyBorder="1" applyAlignment="1">
      <alignment/>
    </xf>
    <xf numFmtId="172" fontId="14" fillId="0" borderId="0" xfId="0" applyNumberFormat="1" applyFont="1" applyBorder="1" applyAlignment="1">
      <alignment/>
    </xf>
    <xf numFmtId="172" fontId="14" fillId="0" borderId="0" xfId="22" applyNumberFormat="1" applyFont="1" applyBorder="1" applyAlignment="1">
      <alignment/>
    </xf>
    <xf numFmtId="0" fontId="14" fillId="0" borderId="0" xfId="0" applyFont="1" applyBorder="1" applyAlignment="1">
      <alignment horizontal="centerContinuous"/>
    </xf>
    <xf numFmtId="0" fontId="14" fillId="0" borderId="0" xfId="0" applyFont="1" applyBorder="1" applyAlignment="1">
      <alignment horizontal="center"/>
    </xf>
    <xf numFmtId="17" fontId="41" fillId="0" borderId="0" xfId="21" applyNumberFormat="1" applyFont="1" applyFill="1" applyBorder="1" applyAlignment="1">
      <alignment horizontal="center" vertical="center" wrapText="1"/>
      <protection/>
    </xf>
    <xf numFmtId="17" fontId="34" fillId="0" borderId="0" xfId="0" applyNumberFormat="1" applyFont="1" applyFill="1" applyBorder="1" applyAlignment="1">
      <alignment/>
    </xf>
    <xf numFmtId="3" fontId="41" fillId="0" borderId="0" xfId="21" applyNumberFormat="1" applyFont="1" applyFill="1" applyBorder="1" applyAlignment="1">
      <alignment vertical="center"/>
      <protection/>
    </xf>
    <xf numFmtId="0" fontId="34" fillId="0" borderId="0" xfId="0" applyFont="1" applyFill="1" applyBorder="1" applyAlignment="1">
      <alignment/>
    </xf>
    <xf numFmtId="3" fontId="22" fillId="0" borderId="0" xfId="0" applyNumberFormat="1" applyFont="1" applyFill="1" applyBorder="1" applyAlignment="1">
      <alignment/>
    </xf>
    <xf numFmtId="0" fontId="41" fillId="0" borderId="0" xfId="21" applyFont="1" applyFill="1" applyBorder="1" applyAlignment="1">
      <alignment horizontal="center" vertical="center"/>
      <protection/>
    </xf>
    <xf numFmtId="0" fontId="42" fillId="0" borderId="0" xfId="0" applyFont="1" applyFill="1" applyBorder="1" applyAlignment="1">
      <alignment/>
    </xf>
    <xf numFmtId="0" fontId="42" fillId="0" borderId="0" xfId="0" applyFont="1" applyFill="1" applyBorder="1" applyAlignment="1">
      <alignment horizontal="center"/>
    </xf>
    <xf numFmtId="0" fontId="22" fillId="0" borderId="0" xfId="0" applyFont="1" applyFill="1" applyBorder="1" applyAlignment="1">
      <alignment wrapText="1"/>
    </xf>
    <xf numFmtId="3" fontId="22" fillId="0" borderId="0" xfId="0" applyNumberFormat="1" applyFont="1" applyFill="1" applyBorder="1" applyAlignment="1">
      <alignment vertical="center"/>
    </xf>
    <xf numFmtId="3" fontId="42" fillId="0" borderId="0" xfId="0" applyNumberFormat="1" applyFont="1" applyFill="1" applyBorder="1" applyAlignment="1">
      <alignment/>
    </xf>
    <xf numFmtId="0" fontId="34" fillId="0" borderId="0" xfId="0" applyFont="1" applyFill="1" applyBorder="1" applyAlignment="1">
      <alignment/>
    </xf>
    <xf numFmtId="3" fontId="43" fillId="0" borderId="0" xfId="0" applyNumberFormat="1" applyFont="1" applyFill="1" applyBorder="1" applyAlignment="1">
      <alignment horizontal="center" vertical="center"/>
    </xf>
    <xf numFmtId="0" fontId="22" fillId="0" borderId="0" xfId="0" applyFont="1" applyFill="1" applyBorder="1" applyAlignment="1">
      <alignment horizontal="center"/>
    </xf>
    <xf numFmtId="9" fontId="34" fillId="0" borderId="0" xfId="0" applyNumberFormat="1" applyFont="1" applyFill="1" applyBorder="1" applyAlignment="1">
      <alignment/>
    </xf>
    <xf numFmtId="9" fontId="22" fillId="0" borderId="0" xfId="0" applyNumberFormat="1" applyFont="1" applyFill="1" applyBorder="1" applyAlignment="1" quotePrefix="1">
      <alignment horizontal="right"/>
    </xf>
    <xf numFmtId="0" fontId="2" fillId="0" borderId="0" xfId="0" applyFont="1" applyBorder="1" applyAlignment="1">
      <alignment horizontal="left"/>
    </xf>
    <xf numFmtId="179" fontId="0" fillId="0" borderId="16" xfId="0" applyNumberFormat="1" applyFont="1" applyBorder="1" applyAlignment="1">
      <alignment horizontal="centerContinuous"/>
    </xf>
    <xf numFmtId="172" fontId="0" fillId="0" borderId="0" xfId="0" applyNumberFormat="1" applyAlignment="1">
      <alignment/>
    </xf>
    <xf numFmtId="0" fontId="35" fillId="0" borderId="0" xfId="0" applyFont="1" applyAlignment="1">
      <alignment horizontal="center"/>
    </xf>
  </cellXfs>
  <cellStyles count="9">
    <cellStyle name="Normal" xfId="0"/>
    <cellStyle name="Hyperlink" xfId="15"/>
    <cellStyle name="Followed Hyperlink" xfId="16"/>
    <cellStyle name="Comma" xfId="17"/>
    <cellStyle name="Comma [0]" xfId="18"/>
    <cellStyle name="Currency" xfId="19"/>
    <cellStyle name="Currency [0]" xfId="20"/>
    <cellStyle name="Normal_DEFM dec97_2002b"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017"/>
          <c:w val="0.96525"/>
          <c:h val="0.88175"/>
        </c:manualLayout>
      </c:layout>
      <c:lineChart>
        <c:grouping val="standard"/>
        <c:varyColors val="0"/>
        <c:ser>
          <c:idx val="0"/>
          <c:order val="0"/>
          <c:tx>
            <c:strRef>
              <c:f>Coto!$D$18</c:f>
              <c:strCache>
                <c:ptCount val="1"/>
                <c:pt idx="0">
                  <c:v>Reconnaissances</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cat>
            <c:numRef>
              <c:f>Coto!$C$19:$C$24</c:f>
              <c:numCache>
                <c:ptCount val="6"/>
                <c:pt idx="0">
                  <c:v>0</c:v>
                </c:pt>
                <c:pt idx="1">
                  <c:v>0</c:v>
                </c:pt>
                <c:pt idx="2">
                  <c:v>0</c:v>
                </c:pt>
                <c:pt idx="3">
                  <c:v>0</c:v>
                </c:pt>
                <c:pt idx="4">
                  <c:v>0</c:v>
                </c:pt>
                <c:pt idx="5">
                  <c:v>0</c:v>
                </c:pt>
              </c:numCache>
            </c:numRef>
          </c:cat>
          <c:val>
            <c:numRef>
              <c:f>Coto!$D$19:$D$24</c:f>
              <c:numCache>
                <c:ptCount val="6"/>
                <c:pt idx="0">
                  <c:v>0</c:v>
                </c:pt>
                <c:pt idx="1">
                  <c:v>0</c:v>
                </c:pt>
                <c:pt idx="2">
                  <c:v>0</c:v>
                </c:pt>
                <c:pt idx="3">
                  <c:v>0</c:v>
                </c:pt>
                <c:pt idx="4">
                  <c:v>0</c:v>
                </c:pt>
                <c:pt idx="5">
                  <c:v>0</c:v>
                </c:pt>
              </c:numCache>
            </c:numRef>
          </c:val>
          <c:smooth val="0"/>
        </c:ser>
        <c:ser>
          <c:idx val="1"/>
          <c:order val="1"/>
          <c:tx>
            <c:strRef>
              <c:f>Coto!$E$18</c:f>
              <c:strCache>
                <c:ptCount val="1"/>
                <c:pt idx="0">
                  <c:v>Orientations</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numRef>
              <c:f>Coto!$C$19:$C$24</c:f>
              <c:numCache>
                <c:ptCount val="6"/>
                <c:pt idx="0">
                  <c:v>0</c:v>
                </c:pt>
                <c:pt idx="1">
                  <c:v>0</c:v>
                </c:pt>
                <c:pt idx="2">
                  <c:v>0</c:v>
                </c:pt>
                <c:pt idx="3">
                  <c:v>0</c:v>
                </c:pt>
                <c:pt idx="4">
                  <c:v>0</c:v>
                </c:pt>
                <c:pt idx="5">
                  <c:v>0</c:v>
                </c:pt>
              </c:numCache>
            </c:numRef>
          </c:cat>
          <c:val>
            <c:numRef>
              <c:f>Coto!$E$19:$E$24</c:f>
              <c:numCache>
                <c:ptCount val="6"/>
                <c:pt idx="0">
                  <c:v>0</c:v>
                </c:pt>
                <c:pt idx="1">
                  <c:v>0</c:v>
                </c:pt>
                <c:pt idx="2">
                  <c:v>0</c:v>
                </c:pt>
                <c:pt idx="3">
                  <c:v>0</c:v>
                </c:pt>
                <c:pt idx="4">
                  <c:v>0</c:v>
                </c:pt>
                <c:pt idx="5">
                  <c:v>0</c:v>
                </c:pt>
              </c:numCache>
            </c:numRef>
          </c:val>
          <c:smooth val="0"/>
        </c:ser>
        <c:marker val="1"/>
        <c:axId val="13174967"/>
        <c:axId val="51465840"/>
      </c:lineChart>
      <c:catAx>
        <c:axId val="13174967"/>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1465840"/>
        <c:crosses val="autoZero"/>
        <c:auto val="1"/>
        <c:lblOffset val="100"/>
        <c:noMultiLvlLbl val="0"/>
      </c:catAx>
      <c:valAx>
        <c:axId val="51465840"/>
        <c:scaling>
          <c:orientation val="minMax"/>
          <c:min val="15000"/>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3174967"/>
        <c:crossesAt val="1"/>
        <c:crossBetween val="between"/>
        <c:dispUnits/>
      </c:valAx>
      <c:spPr>
        <a:solidFill>
          <a:srgbClr val="FFFFCC"/>
        </a:solidFill>
        <a:ln w="12700">
          <a:solidFill>
            <a:srgbClr val="808080"/>
          </a:solidFill>
        </a:ln>
      </c:spPr>
    </c:plotArea>
    <c:legend>
      <c:legendPos val="r"/>
      <c:layout>
        <c:manualLayout>
          <c:xMode val="edge"/>
          <c:yMode val="edge"/>
          <c:x val="0.34425"/>
          <c:y val="0.8907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strRef>
              <c:f>Insertions!$A$23:$E$23</c:f>
              <c:strCache/>
            </c:strRef>
          </c:cat>
          <c:val>
            <c:numRef>
              <c:f>Insertions!$A$24:$E$24</c:f>
              <c:numCache>
                <c:ptCount val="5"/>
                <c:pt idx="0">
                  <c:v>0</c:v>
                </c:pt>
                <c:pt idx="1">
                  <c:v>0</c:v>
                </c:pt>
                <c:pt idx="2">
                  <c:v>0</c:v>
                </c:pt>
                <c:pt idx="3">
                  <c:v>0</c:v>
                </c:pt>
                <c:pt idx="4">
                  <c:v>0</c:v>
                </c:pt>
              </c:numCache>
            </c:numRef>
          </c:val>
        </c:ser>
        <c:axId val="20695027"/>
        <c:axId val="52037516"/>
      </c:barChart>
      <c:catAx>
        <c:axId val="20695027"/>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2037516"/>
        <c:crosses val="autoZero"/>
        <c:auto val="1"/>
        <c:lblOffset val="100"/>
        <c:noMultiLvlLbl val="0"/>
      </c:catAx>
      <c:valAx>
        <c:axId val="52037516"/>
        <c:scaling>
          <c:orientation val="minMax"/>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0695027"/>
        <c:crossesAt val="1"/>
        <c:crossBetween val="between"/>
        <c:dispUnits/>
        <c:majorUnit val="4000"/>
      </c:valAx>
      <c:spPr>
        <a:solidFill>
          <a:srgbClr val="FFFFCC"/>
        </a:solidFill>
        <a:ln w="12700">
          <a:solidFill>
            <a:srgbClr val="808080"/>
          </a:solidFill>
        </a:ln>
      </c:spPr>
    </c:plotArea>
    <c:plotVisOnly val="1"/>
    <c:dispBlanksAs val="gap"/>
    <c:showDLblsOverMax val="0"/>
  </c:chart>
  <c:txPr>
    <a:bodyPr vert="horz" rot="0"/>
    <a:lstStyle/>
    <a:p>
      <a:pPr>
        <a:defRPr lang="en-US" cap="none" sz="112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EVOLUTION DU NOMBRE DE DEFM DEPUIS mars 2001
</a:t>
            </a:r>
            <a:r>
              <a:rPr lang="en-US" cap="none" sz="800" b="1" i="0" u="none" baseline="0">
                <a:latin typeface="Arial"/>
                <a:ea typeface="Arial"/>
                <a:cs typeface="Arial"/>
              </a:rPr>
              <a:t>(données brutes, Ile-de-France, catégorie 1)</a:t>
            </a:r>
          </a:p>
        </c:rich>
      </c:tx>
      <c:layout/>
      <c:spPr>
        <a:noFill/>
        <a:ln>
          <a:noFill/>
        </a:ln>
      </c:spPr>
    </c:title>
    <c:plotArea>
      <c:layout>
        <c:manualLayout>
          <c:xMode val="edge"/>
          <c:yMode val="edge"/>
          <c:x val="0.018"/>
          <c:y val="0.2395"/>
          <c:w val="0.9695"/>
          <c:h val="0.75575"/>
        </c:manualLayout>
      </c:layout>
      <c:lineChart>
        <c:grouping val="standard"/>
        <c:varyColors val="0"/>
        <c:ser>
          <c:idx val="0"/>
          <c:order val="0"/>
          <c:tx>
            <c:strRef>
              <c:f>DEFM!$A$24</c:f>
              <c:strCache>
                <c:ptCount val="1"/>
                <c:pt idx="0">
                  <c:v>TH</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DEFM!$D$23:$R$23</c:f>
              <c:str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strCache>
            </c:strRef>
          </c:cat>
          <c:val>
            <c:numRef>
              <c:f>DEFM!$D$24:$R$24</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marker val="1"/>
        <c:axId val="60539377"/>
        <c:axId val="7983482"/>
      </c:lineChart>
      <c:lineChart>
        <c:grouping val="standard"/>
        <c:varyColors val="0"/>
        <c:ser>
          <c:idx val="1"/>
          <c:order val="1"/>
          <c:tx>
            <c:strRef>
              <c:f>DEFM!$A$25</c:f>
              <c:strCache>
                <c:ptCount val="1"/>
                <c:pt idx="0">
                  <c:v>TS PUBLICS</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DEFM!$B$23:$N$23</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cat>
          <c:val>
            <c:numRef>
              <c:f>DEFM!$D$25:$R$25</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marker val="1"/>
        <c:axId val="4742475"/>
        <c:axId val="42682276"/>
      </c:lineChart>
      <c:catAx>
        <c:axId val="60539377"/>
        <c:scaling>
          <c:orientation val="minMax"/>
        </c:scaling>
        <c:axPos val="b"/>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7983482"/>
        <c:crosses val="autoZero"/>
        <c:auto val="0"/>
        <c:lblOffset val="100"/>
        <c:noMultiLvlLbl val="0"/>
      </c:catAx>
      <c:valAx>
        <c:axId val="7983482"/>
        <c:scaling>
          <c:orientation val="minMax"/>
          <c:max val="30000"/>
          <c:min val="15000"/>
        </c:scaling>
        <c:axPos val="l"/>
        <c:title>
          <c:tx>
            <c:rich>
              <a:bodyPr vert="horz" rot="0" anchor="ctr"/>
              <a:lstStyle/>
              <a:p>
                <a:pPr algn="ctr">
                  <a:defRPr/>
                </a:pPr>
                <a:r>
                  <a:rPr lang="en-US" cap="none" sz="900" b="1" i="0" u="none" baseline="0">
                    <a:solidFill>
                      <a:srgbClr val="FF0000"/>
                    </a:solidFill>
                    <a:latin typeface="Arial"/>
                    <a:ea typeface="Arial"/>
                    <a:cs typeface="Arial"/>
                  </a:rPr>
                  <a:t>TH</a:t>
                </a:r>
              </a:p>
            </c:rich>
          </c:tx>
          <c:layout>
            <c:manualLayout>
              <c:xMode val="factor"/>
              <c:yMode val="factor"/>
              <c:x val="0.0135"/>
              <c:y val="0.149"/>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spPr>
          <a:ln w="3175">
            <a:solidFill>
              <a:srgbClr val="FF0000"/>
            </a:solidFill>
          </a:ln>
        </c:spPr>
        <c:txPr>
          <a:bodyPr/>
          <a:lstStyle/>
          <a:p>
            <a:pPr>
              <a:defRPr lang="en-US" cap="none" sz="900" b="1" i="0" u="none" baseline="0">
                <a:solidFill>
                  <a:srgbClr val="FF0000"/>
                </a:solidFill>
                <a:latin typeface="Arial"/>
                <a:ea typeface="Arial"/>
                <a:cs typeface="Arial"/>
              </a:defRPr>
            </a:pPr>
          </a:p>
        </c:txPr>
        <c:crossAx val="60539377"/>
        <c:crossesAt val="1"/>
        <c:crossBetween val="between"/>
        <c:dispUnits/>
        <c:majorUnit val="3000"/>
      </c:valAx>
      <c:catAx>
        <c:axId val="4742475"/>
        <c:scaling>
          <c:orientation val="minMax"/>
        </c:scaling>
        <c:axPos val="b"/>
        <c:delete val="1"/>
        <c:majorTickMark val="in"/>
        <c:minorTickMark val="none"/>
        <c:tickLblPos val="nextTo"/>
        <c:crossAx val="42682276"/>
        <c:crosses val="autoZero"/>
        <c:auto val="1"/>
        <c:lblOffset val="100"/>
        <c:noMultiLvlLbl val="0"/>
      </c:catAx>
      <c:valAx>
        <c:axId val="42682276"/>
        <c:scaling>
          <c:orientation val="minMax"/>
          <c:max val="600000"/>
          <c:min val="300000"/>
        </c:scaling>
        <c:axPos val="l"/>
        <c:title>
          <c:tx>
            <c:rich>
              <a:bodyPr vert="horz" rot="0" anchor="ctr"/>
              <a:lstStyle/>
              <a:p>
                <a:pPr algn="ctr">
                  <a:defRPr/>
                </a:pPr>
                <a:r>
                  <a:rPr lang="en-US" cap="none" sz="800" b="1" i="0" u="none" baseline="0">
                    <a:latin typeface="Arial"/>
                    <a:ea typeface="Arial"/>
                    <a:cs typeface="Arial"/>
                  </a:rPr>
                  <a:t>TS PUBLICS</a:t>
                </a:r>
              </a:p>
            </c:rich>
          </c:tx>
          <c:layout>
            <c:manualLayout>
              <c:xMode val="factor"/>
              <c:yMode val="factor"/>
              <c:x val="0.0295"/>
              <c:y val="0.15"/>
            </c:manualLayout>
          </c:layout>
          <c:overlay val="0"/>
          <c:spPr>
            <a:noFill/>
            <a:ln>
              <a:noFill/>
            </a:ln>
          </c:spPr>
        </c:title>
        <c:delete val="0"/>
        <c:numFmt formatCode="General" sourceLinked="1"/>
        <c:majorTickMark val="in"/>
        <c:minorTickMark val="none"/>
        <c:tickLblPos val="nextTo"/>
        <c:crossAx val="4742475"/>
        <c:crosses val="max"/>
        <c:crossBetween val="between"/>
        <c:dispUnits/>
        <c:majorUnit val="50000"/>
      </c:valAx>
      <c:spPr>
        <a:solidFill>
          <a:srgbClr val="FFFFFF"/>
        </a:solidFill>
        <a:ln w="12700">
          <a:solidFill>
            <a:srgbClr val="FFFFFF"/>
          </a:solidFill>
        </a:ln>
      </c:spPr>
    </c:plotArea>
    <c:plotVisOnly val="1"/>
    <c:dispBlanksAs val="gap"/>
    <c:showDLblsOverMax val="0"/>
  </c:chart>
  <c:spPr>
    <a:solidFill>
      <a:srgbClr val="FFFFCC"/>
    </a:solidFill>
  </c:spPr>
  <c:txPr>
    <a:bodyPr vert="horz" rot="0"/>
    <a:lstStyle/>
    <a:p>
      <a:pPr>
        <a:defRPr lang="en-US" cap="none" sz="900" b="1"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latin typeface="Arial"/>
                <a:ea typeface="Arial"/>
                <a:cs typeface="Arial"/>
              </a:rPr>
              <a:t>Evolution des offres d'emploi enregistrées à l'ANPE (données brutes)</a:t>
            </a:r>
          </a:p>
        </c:rich>
      </c:tx>
      <c:layout/>
      <c:spPr>
        <a:noFill/>
        <a:ln>
          <a:noFill/>
        </a:ln>
      </c:spPr>
    </c:title>
    <c:plotArea>
      <c:layout>
        <c:manualLayout>
          <c:xMode val="edge"/>
          <c:yMode val="edge"/>
          <c:x val="0.0205"/>
          <c:y val="0.1455"/>
          <c:w val="0.958"/>
          <c:h val="0.724"/>
        </c:manualLayout>
      </c:layout>
      <c:lineChart>
        <c:grouping val="standard"/>
        <c:varyColors val="0"/>
        <c:marker val="1"/>
        <c:axId val="48596165"/>
        <c:axId val="34712302"/>
      </c:lineChart>
      <c:catAx>
        <c:axId val="48596165"/>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4712302"/>
        <c:crosses val="autoZero"/>
        <c:auto val="1"/>
        <c:lblOffset val="100"/>
        <c:noMultiLvlLbl val="0"/>
      </c:catAx>
      <c:valAx>
        <c:axId val="34712302"/>
        <c:scaling>
          <c:orientation val="minMax"/>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8596165"/>
        <c:crossesAt val="1"/>
        <c:crossBetween val="between"/>
        <c:dispUnits/>
      </c:valAx>
      <c:spPr>
        <a:solidFill>
          <a:srgbClr val="FFFFCC"/>
        </a:solidFill>
        <a:ln w="12700">
          <a:solidFill>
            <a:srgbClr val="808080"/>
          </a:solidFill>
        </a:ln>
      </c:spPr>
    </c:plotArea>
    <c:legend>
      <c:legendPos val="b"/>
      <c:layout>
        <c:manualLayout>
          <c:xMode val="edge"/>
          <c:yMode val="edge"/>
          <c:x val="0.403"/>
          <c:y val="0.909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Emploi salarié par secteur d'activité en 2003</a:t>
            </a:r>
          </a:p>
        </c:rich>
      </c:tx>
      <c:layout/>
      <c:spPr>
        <a:noFill/>
        <a:ln>
          <a:noFill/>
        </a:ln>
      </c:spPr>
    </c:title>
    <c:view3D>
      <c:rotX val="15"/>
      <c:hPercent val="100"/>
      <c:rotY val="0"/>
      <c:depthPercent val="100"/>
      <c:rAngAx val="1"/>
    </c:view3D>
    <c:plotArea>
      <c:layout>
        <c:manualLayout>
          <c:xMode val="edge"/>
          <c:yMode val="edge"/>
          <c:x val="0.13675"/>
          <c:y val="0.288"/>
          <c:w val="0.68725"/>
          <c:h val="0.5835"/>
        </c:manualLayout>
      </c:layout>
      <c:pie3DChart>
        <c:varyColors val="1"/>
        <c:ser>
          <c:idx val="0"/>
          <c:order val="0"/>
          <c:spPr>
            <a:solidFill>
              <a:srgbClr val="FFFFCC"/>
            </a:solidFill>
          </c:spPr>
          <c:explosion val="0"/>
          <c:extLst>
            <c:ext xmlns:c14="http://schemas.microsoft.com/office/drawing/2007/8/2/chart" uri="{6F2FDCE9-48DA-4B69-8628-5D25D57E5C99}">
              <c14:invertSolidFillFmt>
                <c14:spPr>
                  <a:solidFill>
                    <a:srgbClr val="FFFFFF"/>
                  </a:solidFill>
                </c14:spPr>
              </c14:invertSolidFillFmt>
            </c:ext>
          </c:extLst>
          <c:dPt>
            <c:idx val="1"/>
            <c:spPr>
              <a:solidFill>
                <a:srgbClr val="9999FF"/>
              </a:solidFill>
            </c:spPr>
          </c:dPt>
          <c:dPt>
            <c:idx val="2"/>
            <c:spPr>
              <a:solidFill>
                <a:srgbClr val="993366"/>
              </a:solidFill>
            </c:spPr>
          </c:dPt>
          <c:dLbls>
            <c:dLbl>
              <c:idx val="0"/>
              <c:delete val="1"/>
            </c:dLbl>
            <c:dLbl>
              <c:idx val="1"/>
              <c:txPr>
                <a:bodyPr vert="horz" rot="0" anchor="ctr"/>
                <a:lstStyle/>
                <a:p>
                  <a:pPr algn="ctr">
                    <a:defRPr lang="en-US" cap="none" sz="8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2"/>
              <c:txPr>
                <a:bodyPr vert="horz" rot="0" anchor="ctr"/>
                <a:lstStyle/>
                <a:p>
                  <a:pPr algn="ctr">
                    <a:defRPr lang="en-US" cap="none" sz="8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1"/>
            <c:showSerName val="0"/>
            <c:showLeaderLines val="1"/>
            <c:showPercent val="1"/>
          </c:dLbls>
          <c:cat>
            <c:strLit>
              <c:ptCount val="4"/>
              <c:pt idx="0">
                <c:v>Agriculture</c:v>
              </c:pt>
              <c:pt idx="1">
                <c:v>Industrie</c:v>
              </c:pt>
              <c:pt idx="2">
                <c:v>Construction</c:v>
              </c:pt>
              <c:pt idx="3">
                <c:v>Tertiaire</c:v>
              </c:pt>
            </c:strLit>
          </c:cat>
          <c:val>
            <c:numLit>
              <c:ptCount val="4"/>
              <c:pt idx="0">
                <c:v>620</c:v>
              </c:pt>
              <c:pt idx="1">
                <c:v>598368</c:v>
              </c:pt>
              <c:pt idx="2">
                <c:v>233213</c:v>
              </c:pt>
              <c:pt idx="3">
                <c:v>3137514</c:v>
              </c:pt>
            </c:numLit>
          </c:val>
        </c:ser>
      </c:pie3DChart>
      <c:spPr>
        <a:noFill/>
        <a:ln>
          <a:noFill/>
        </a:ln>
      </c:spPr>
    </c:plotArea>
    <c:sideWall>
      <c:thickness val="0"/>
    </c:sideWall>
    <c:backWall>
      <c:thickness val="0"/>
    </c:backWall>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Emploi salarié par taille en 2003</a:t>
            </a:r>
          </a:p>
        </c:rich>
      </c:tx>
      <c:layout/>
      <c:spPr>
        <a:noFill/>
        <a:ln>
          <a:noFill/>
        </a:ln>
      </c:spPr>
    </c:title>
    <c:view3D>
      <c:rotX val="15"/>
      <c:hPercent val="100"/>
      <c:rotY val="0"/>
      <c:depthPercent val="100"/>
      <c:rAngAx val="1"/>
    </c:view3D>
    <c:plotArea>
      <c:layout>
        <c:manualLayout>
          <c:xMode val="edge"/>
          <c:yMode val="edge"/>
          <c:x val="0.1705"/>
          <c:y val="0.281"/>
          <c:w val="0.61"/>
          <c:h val="0.578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1"/>
          </c:dPt>
          <c:dLbls>
            <c:dLbl>
              <c:idx val="1"/>
              <c:txPr>
                <a:bodyPr vert="horz" rot="0" anchor="ctr"/>
                <a:lstStyle/>
                <a:p>
                  <a:pPr algn="ctr">
                    <a:defRPr lang="en-US" cap="none" sz="8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numFmt formatCode="0%" sourceLinked="0"/>
            <c:spPr>
              <a:noFill/>
              <a:ln>
                <a:noFill/>
              </a:ln>
            </c:spPr>
            <c:showLegendKey val="0"/>
            <c:showVal val="0"/>
            <c:showBubbleSize val="0"/>
            <c:showCatName val="1"/>
            <c:showSerName val="0"/>
            <c:showLeaderLines val="1"/>
            <c:showPercent val="1"/>
          </c:dLbls>
          <c:cat>
            <c:strRef>
              <c:f>Entreprise!$A$22:$A$23</c:f>
              <c:strCache>
                <c:ptCount val="2"/>
                <c:pt idx="0">
                  <c:v>Moins de 20 salariés</c:v>
                </c:pt>
                <c:pt idx="1">
                  <c:v>20 salariés et plus</c:v>
                </c:pt>
              </c:strCache>
            </c:strRef>
          </c:cat>
          <c:val>
            <c:numRef>
              <c:f>Entreprise!$F$22:$F$23</c:f>
              <c:numCache>
                <c:ptCount val="2"/>
                <c:pt idx="0">
                  <c:v>1231204</c:v>
                </c:pt>
                <c:pt idx="1">
                  <c:v>2681664</c:v>
                </c:pt>
              </c:numCache>
            </c:numRef>
          </c:val>
        </c:ser>
      </c:pie3DChart>
      <c:spPr>
        <a:noFill/>
        <a:ln>
          <a:noFill/>
        </a:ln>
      </c:spPr>
    </c:plotArea>
    <c:sideWall>
      <c:thickness val="0"/>
    </c:sideWall>
    <c:backWall>
      <c:thickness val="0"/>
    </c:backWall>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latin typeface="Arial"/>
                <a:ea typeface="Arial"/>
                <a:cs typeface="Arial"/>
              </a:rPr>
              <a:t>Evolution des offres d'emploi enregistrées à l'ANPE (données brutes)</a:t>
            </a:r>
          </a:p>
        </c:rich>
      </c:tx>
      <c:layout/>
      <c:spPr>
        <a:noFill/>
        <a:ln>
          <a:noFill/>
        </a:ln>
      </c:spPr>
    </c:title>
    <c:plotArea>
      <c:layout>
        <c:manualLayout>
          <c:xMode val="edge"/>
          <c:yMode val="edge"/>
          <c:x val="0.0205"/>
          <c:y val="0.1455"/>
          <c:w val="0.958"/>
          <c:h val="0.724"/>
        </c:manualLayout>
      </c:layout>
      <c:lineChart>
        <c:grouping val="standard"/>
        <c:varyColors val="0"/>
        <c:ser>
          <c:idx val="0"/>
          <c:order val="0"/>
          <c:tx>
            <c:strRef>
              <c:f>Entreprise!$A$78</c:f>
              <c:strCache>
                <c:ptCount val="1"/>
                <c:pt idx="0">
                  <c:v>Offres enregistrées</c:v>
                </c:pt>
              </c:strCache>
            </c:strRef>
          </c:tx>
          <c:extLst>
            <c:ext xmlns:c14="http://schemas.microsoft.com/office/drawing/2007/8/2/chart" uri="{6F2FDCE9-48DA-4B69-8628-5D25D57E5C99}">
              <c14:invertSolidFillFmt>
                <c14:spPr>
                  <a:solidFill>
                    <a:srgbClr val="000000"/>
                  </a:solidFill>
                </c14:spPr>
              </c14:invertSolidFillFmt>
            </c:ext>
          </c:extLst>
          <c:cat>
            <c:numRef>
              <c:f>Entreprise!$C$76:$H$76</c:f>
              <c:numCache>
                <c:ptCount val="6"/>
                <c:pt idx="0">
                  <c:v>1999</c:v>
                </c:pt>
                <c:pt idx="1">
                  <c:v>2000</c:v>
                </c:pt>
                <c:pt idx="2">
                  <c:v>2001</c:v>
                </c:pt>
                <c:pt idx="3">
                  <c:v>2002</c:v>
                </c:pt>
                <c:pt idx="4">
                  <c:v>2003</c:v>
                </c:pt>
                <c:pt idx="5">
                  <c:v>2004</c:v>
                </c:pt>
              </c:numCache>
            </c:numRef>
          </c:cat>
          <c:val>
            <c:numRef>
              <c:f>Entreprise!$C$78:$H$78</c:f>
              <c:numCache>
                <c:ptCount val="6"/>
                <c:pt idx="0">
                  <c:v>726194</c:v>
                </c:pt>
                <c:pt idx="1">
                  <c:v>768795</c:v>
                </c:pt>
                <c:pt idx="2">
                  <c:v>717834</c:v>
                </c:pt>
                <c:pt idx="3">
                  <c:v>649410</c:v>
                </c:pt>
                <c:pt idx="4">
                  <c:v>614868</c:v>
                </c:pt>
                <c:pt idx="5">
                  <c:v>679287</c:v>
                </c:pt>
              </c:numCache>
            </c:numRef>
          </c:val>
          <c:smooth val="0"/>
        </c:ser>
        <c:ser>
          <c:idx val="2"/>
          <c:order val="1"/>
          <c:tx>
            <c:strRef>
              <c:f>Entreprise!$A$77</c:f>
              <c:strCache>
                <c:ptCount val="1"/>
                <c:pt idx="0">
                  <c:v>dont offres durables</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9900"/>
              </a:solidFill>
              <a:ln>
                <a:solidFill>
                  <a:srgbClr val="FF9900"/>
                </a:solidFill>
              </a:ln>
            </c:spPr>
          </c:marker>
          <c:cat>
            <c:numRef>
              <c:f>Entreprise!$C$76:$H$76</c:f>
              <c:numCache>
                <c:ptCount val="6"/>
                <c:pt idx="0">
                  <c:v>1999</c:v>
                </c:pt>
                <c:pt idx="1">
                  <c:v>2000</c:v>
                </c:pt>
                <c:pt idx="2">
                  <c:v>2001</c:v>
                </c:pt>
                <c:pt idx="3">
                  <c:v>2002</c:v>
                </c:pt>
                <c:pt idx="4">
                  <c:v>2003</c:v>
                </c:pt>
                <c:pt idx="5">
                  <c:v>2004</c:v>
                </c:pt>
              </c:numCache>
            </c:numRef>
          </c:cat>
          <c:val>
            <c:numRef>
              <c:f>Entreprise!$C$77:$H$77</c:f>
              <c:numCache>
                <c:ptCount val="6"/>
                <c:pt idx="0">
                  <c:v>349159</c:v>
                </c:pt>
                <c:pt idx="1">
                  <c:v>396571</c:v>
                </c:pt>
                <c:pt idx="2">
                  <c:v>364625</c:v>
                </c:pt>
                <c:pt idx="3">
                  <c:v>329903</c:v>
                </c:pt>
                <c:pt idx="4">
                  <c:v>298428</c:v>
                </c:pt>
                <c:pt idx="5">
                  <c:v>313398</c:v>
                </c:pt>
              </c:numCache>
            </c:numRef>
          </c:val>
          <c:smooth val="0"/>
        </c:ser>
        <c:marker val="1"/>
        <c:axId val="43975263"/>
        <c:axId val="60233048"/>
      </c:lineChart>
      <c:catAx>
        <c:axId val="43975263"/>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0233048"/>
        <c:crosses val="autoZero"/>
        <c:auto val="1"/>
        <c:lblOffset val="100"/>
        <c:noMultiLvlLbl val="0"/>
      </c:catAx>
      <c:valAx>
        <c:axId val="60233048"/>
        <c:scaling>
          <c:orientation val="minMax"/>
          <c:max val="800000"/>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3975263"/>
        <c:crossesAt val="1"/>
        <c:crossBetween val="between"/>
        <c:dispUnits/>
        <c:majorUnit val="200000"/>
        <c:minorUnit val="200000"/>
      </c:valAx>
      <c:spPr>
        <a:solidFill>
          <a:srgbClr val="FFFFCC"/>
        </a:solidFill>
        <a:ln w="12700">
          <a:solidFill>
            <a:srgbClr val="808080"/>
          </a:solidFill>
        </a:ln>
      </c:spPr>
    </c:plotArea>
    <c:legend>
      <c:legendPos val="b"/>
      <c:layout>
        <c:manualLayout>
          <c:xMode val="edge"/>
          <c:yMode val="edge"/>
          <c:x val="0.27075"/>
          <c:y val="0.909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5226521"/>
        <c:axId val="47038690"/>
      </c:barChart>
      <c:catAx>
        <c:axId val="5226521"/>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7038690"/>
        <c:crosses val="autoZero"/>
        <c:auto val="1"/>
        <c:lblOffset val="100"/>
        <c:noMultiLvlLbl val="0"/>
      </c:catAx>
      <c:valAx>
        <c:axId val="47038690"/>
        <c:scaling>
          <c:orientation val="minMax"/>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226521"/>
        <c:crossesAt val="1"/>
        <c:crossBetween val="between"/>
        <c:dispUnits/>
        <c:majorUnit val="4000"/>
      </c:valAx>
      <c:spPr>
        <a:solidFill>
          <a:srgbClr val="FFFFCC"/>
        </a:solidFill>
        <a:ln w="12700">
          <a:solidFill>
            <a:srgbClr val="808080"/>
          </a:solidFill>
        </a:ln>
      </c:spPr>
    </c:plotArea>
    <c:plotVisOnly val="1"/>
    <c:dispBlanksAs val="gap"/>
    <c:showDLblsOverMax val="0"/>
  </c:chart>
  <c:txPr>
    <a:bodyPr vert="horz" rot="0"/>
    <a:lstStyle/>
    <a:p>
      <a:pPr>
        <a:defRPr lang="en-US" cap="none" sz="1125"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Durée des contrats</a:t>
            </a:r>
          </a:p>
        </c:rich>
      </c:tx>
      <c:layout/>
      <c:spPr>
        <a:noFill/>
        <a:ln>
          <a:noFill/>
        </a:ln>
      </c:spPr>
    </c:title>
    <c:view3D>
      <c:rotX val="15"/>
      <c:hPercent val="100"/>
      <c:rotY val="0"/>
      <c:depthPercent val="200"/>
      <c:rAngAx val="1"/>
    </c:view3D>
    <c:plotArea>
      <c:layout>
        <c:manualLayout>
          <c:xMode val="edge"/>
          <c:yMode val="edge"/>
          <c:x val="0.178"/>
          <c:y val="0.31225"/>
          <c:w val="0.694"/>
          <c:h val="0.492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600" b="0" i="0" u="none" baseline="0">
                    <a:latin typeface="Arial"/>
                    <a:ea typeface="Arial"/>
                    <a:cs typeface="Arial"/>
                  </a:defRPr>
                </a:pPr>
              </a:p>
            </c:txPr>
            <c:dLblPos val="outEnd"/>
            <c:showLegendKey val="0"/>
            <c:showVal val="0"/>
            <c:showBubbleSize val="0"/>
            <c:showCatName val="1"/>
            <c:showSerName val="0"/>
            <c:showLeaderLines val="0"/>
            <c:showPercent val="1"/>
          </c:dLbls>
          <c:cat>
            <c:strRef>
              <c:f>Insertions!$A$70:$E$70</c:f>
              <c:strCache/>
            </c:strRef>
          </c:cat>
          <c:val>
            <c:numRef>
              <c:f>Insertions!$A$71:$E$71</c:f>
              <c:numCache>
                <c:ptCount val="5"/>
                <c:pt idx="0">
                  <c:v>0</c:v>
                </c:pt>
                <c:pt idx="1">
                  <c:v>0</c:v>
                </c:pt>
                <c:pt idx="2">
                  <c:v>0</c:v>
                </c:pt>
                <c:pt idx="3">
                  <c:v>0</c:v>
                </c:pt>
                <c:pt idx="4">
                  <c:v>0</c:v>
                </c:pt>
              </c:numCache>
            </c:numRef>
          </c:val>
        </c:ser>
      </c:pie3DChart>
      <c:spPr>
        <a:noFill/>
        <a:ln>
          <a:noFill/>
        </a:ln>
      </c:spPr>
    </c:plotArea>
    <c:sideWall>
      <c:thickness val="0"/>
    </c:sideWall>
    <c:backWall>
      <c:thickness val="0"/>
    </c:backWall>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Nature des contrats signés</a:t>
            </a:r>
          </a:p>
        </c:rich>
      </c:tx>
      <c:layout/>
      <c:spPr>
        <a:noFill/>
        <a:ln>
          <a:noFill/>
        </a:ln>
      </c:spPr>
    </c:title>
    <c:view3D>
      <c:rotX val="15"/>
      <c:hPercent val="100"/>
      <c:rotY val="0"/>
      <c:depthPercent val="100"/>
      <c:rAngAx val="1"/>
    </c:view3D>
    <c:plotArea>
      <c:layout>
        <c:manualLayout>
          <c:xMode val="edge"/>
          <c:yMode val="edge"/>
          <c:x val="0.13775"/>
          <c:y val="0.31375"/>
          <c:w val="0.7245"/>
          <c:h val="0.501"/>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600" b="0" i="0" u="none" baseline="0">
                      <a:latin typeface="Arial"/>
                      <a:ea typeface="Arial"/>
                      <a:cs typeface="Arial"/>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600" b="0" i="0" u="none" baseline="0">
                    <a:latin typeface="Arial"/>
                    <a:ea typeface="Arial"/>
                    <a:cs typeface="Arial"/>
                  </a:defRPr>
                </a:pPr>
              </a:p>
            </c:txPr>
            <c:dLblPos val="outEnd"/>
            <c:showLegendKey val="0"/>
            <c:showVal val="0"/>
            <c:showBubbleSize val="0"/>
            <c:showCatName val="1"/>
            <c:showSerName val="0"/>
            <c:showLeaderLines val="0"/>
            <c:showPercent val="1"/>
          </c:dLbls>
          <c:cat>
            <c:strRef>
              <c:f>Insertions!$A$72:$E$72</c:f>
              <c:strCache/>
            </c:strRef>
          </c:cat>
          <c:val>
            <c:numRef>
              <c:f>Insertions!$A$73:$E$73</c:f>
              <c:numCache>
                <c:ptCount val="5"/>
                <c:pt idx="0">
                  <c:v>0</c:v>
                </c:pt>
                <c:pt idx="1">
                  <c:v>0</c:v>
                </c:pt>
                <c:pt idx="2">
                  <c:v>0</c:v>
                </c:pt>
                <c:pt idx="3">
                  <c:v>0</c:v>
                </c:pt>
                <c:pt idx="4">
                  <c:v>0</c:v>
                </c:pt>
              </c:numCache>
            </c:numRef>
          </c:val>
        </c:ser>
      </c:pie3DChart>
      <c:spPr>
        <a:noFill/>
        <a:ln>
          <a:noFill/>
        </a:ln>
      </c:spPr>
    </c:plotArea>
    <c:sideWall>
      <c:thickness val="0"/>
    </c:sideWall>
    <c:backWall>
      <c:thickness val="0"/>
    </c:backWall>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8</xdr:row>
      <xdr:rowOff>0</xdr:rowOff>
    </xdr:from>
    <xdr:to>
      <xdr:col>6</xdr:col>
      <xdr:colOff>533400</xdr:colOff>
      <xdr:row>43</xdr:row>
      <xdr:rowOff>38100</xdr:rowOff>
    </xdr:to>
    <xdr:sp>
      <xdr:nvSpPr>
        <xdr:cNvPr id="1" name="TextBox 1"/>
        <xdr:cNvSpPr txBox="1">
          <a:spLocks noChangeArrowheads="1"/>
        </xdr:cNvSpPr>
      </xdr:nvSpPr>
      <xdr:spPr>
        <a:xfrm>
          <a:off x="200025" y="1981200"/>
          <a:ext cx="4905375" cy="5705475"/>
        </a:xfrm>
        <a:prstGeom prst="rect">
          <a:avLst/>
        </a:prstGeom>
        <a:solidFill>
          <a:srgbClr val="99CCFF"/>
        </a:solidFill>
        <a:ln w="9525" cmpd="sng">
          <a:solidFill>
            <a:srgbClr val="000000"/>
          </a:solidFill>
          <a:headEnd type="none"/>
          <a:tailEnd type="none"/>
        </a:ln>
      </xdr:spPr>
      <xdr:txBody>
        <a:bodyPr vertOverflow="clip" wrap="square"/>
        <a:p>
          <a:pPr algn="just">
            <a:defRPr/>
          </a:pPr>
          <a:r>
            <a:rPr lang="en-US" cap="none" sz="1200" b="0" i="0" u="none" baseline="0">
              <a:latin typeface="Arial"/>
              <a:ea typeface="Arial"/>
              <a:cs typeface="Arial"/>
            </a:rPr>
            <a:t>Les indicateurs économiques généraux font état d'une légère reprise d'activité en Ile-de-France au début de l'année 2004 (augmentation du taux de croissance du PIB, de l'effectif salarié, des créations d'entreprise). 
Le taux de chômage s'est stabilisé après avoir augmenté de près d'un point entre 2002 et 2003, rejoignant le niveau national (9,8% en décembre 2004 et 9,9% pour le taux national). 
Reflet de la stabilisation du taux de chômage, l'évolution des demandeurs d'emploi se ralentie. Les demandeurs d'emploi ont augmenté de 1,7% sur l'ensemble des catégories du chômage (-0,3% pour la catégorie 1), évolutions moins fortes qu'au niveau national (+2,2% pour l'ensemble des catégories et -0,2% pour la catégorie 1).
Les demandeurs d'emploi bénéficiaires de la loi sont davantage touchés par le chômage que l'ensemble du public (+3,9% pour toutes les catégories depuis décembre 2003 et +1,8% en catégorie 1). Cependant, comme pour l'ensemble des demandeurs, l'évolution est moins rapide en catégorie 1 (+6% entre 2001 et 2002, +3% entre 2002 et 2003 et +2% entre 2003 et 2004).
Sur le volet insertion, les contrats primés sont en hausse (+5%) après une chute au cours des trois dernières années. 4 974 bénéficiaires de la loi ont été placés en 2004 par les structures Cap Emploi et 3 600 sont sortis du chômage pour reprise d'emploi (13% de l'ensemble des sorties catégorie 1). 4 829 bénéficiaires ont signé un contrat aidé en 2004, un volume stable par rapport à 2003 mais une diminution de la part du public handicapé sur ce type de mesure (11% en 2004 contre 13% pour l'année 2003).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xdr:row>
      <xdr:rowOff>0</xdr:rowOff>
    </xdr:from>
    <xdr:to>
      <xdr:col>7</xdr:col>
      <xdr:colOff>504825</xdr:colOff>
      <xdr:row>14</xdr:row>
      <xdr:rowOff>57150</xdr:rowOff>
    </xdr:to>
    <xdr:sp>
      <xdr:nvSpPr>
        <xdr:cNvPr id="1" name="TextBox 1"/>
        <xdr:cNvSpPr txBox="1">
          <a:spLocks noChangeArrowheads="1"/>
        </xdr:cNvSpPr>
      </xdr:nvSpPr>
      <xdr:spPr>
        <a:xfrm>
          <a:off x="57150" y="895350"/>
          <a:ext cx="5962650" cy="194310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200" b="0" i="0" u="none" baseline="0">
              <a:latin typeface="Arial"/>
              <a:ea typeface="Arial"/>
              <a:cs typeface="Arial"/>
            </a:rPr>
            <a:t>Pour la première fois depuis 1998, les décisions de reconnaissances "travailleurs handicapés" sont en recul par rapport à l'année précédente (-2%). Par contre, leur répartition par catégorie reste dans les mêmes proportions (deux tiers de catégorie B et un quart de catégorie C).
A noter également la part des décisions de renouvellement plus élevée que celle des premières demandes, tant sur les reconnaissances que sur les orientations.  
La quasi totalité des décisions d'orientations suite à une première demande concerne le milieu ordinaire. En outre, un tiers des renouvellements de décisions se font vers le milieu protégé et principalement les CAT.</a:t>
          </a:r>
          <a:r>
            <a:rPr lang="en-US" cap="none" sz="1100" b="0" i="0" u="none" baseline="0">
              <a:latin typeface="Arial"/>
              <a:ea typeface="Arial"/>
              <a:cs typeface="Arial"/>
            </a:rPr>
            <a:t>
</a:t>
          </a:r>
        </a:p>
      </xdr:txBody>
    </xdr:sp>
    <xdr:clientData/>
  </xdr:twoCellAnchor>
  <xdr:twoCellAnchor>
    <xdr:from>
      <xdr:col>0</xdr:col>
      <xdr:colOff>238125</xdr:colOff>
      <xdr:row>14</xdr:row>
      <xdr:rowOff>171450</xdr:rowOff>
    </xdr:from>
    <xdr:to>
      <xdr:col>7</xdr:col>
      <xdr:colOff>285750</xdr:colOff>
      <xdr:row>28</xdr:row>
      <xdr:rowOff>85725</xdr:rowOff>
    </xdr:to>
    <xdr:graphicFrame>
      <xdr:nvGraphicFramePr>
        <xdr:cNvPr id="2" name="Chart 2"/>
        <xdr:cNvGraphicFramePr/>
      </xdr:nvGraphicFramePr>
      <xdr:xfrm>
        <a:off x="238125" y="2952750"/>
        <a:ext cx="5562600" cy="22669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0.52575</cdr:x>
      <cdr:y>0.639</cdr:y>
    </cdr:from>
    <cdr:to>
      <cdr:x>0.82675</cdr:x>
      <cdr:y>0.74025</cdr:y>
    </cdr:to>
    <cdr:sp>
      <cdr:nvSpPr>
        <cdr:cNvPr id="1" name="Texte 1"/>
        <cdr:cNvSpPr txBox="1">
          <a:spLocks noChangeArrowheads="1"/>
        </cdr:cNvSpPr>
      </cdr:nvSpPr>
      <cdr:spPr>
        <a:xfrm>
          <a:off x="2838450" y="1495425"/>
          <a:ext cx="1628775" cy="238125"/>
        </a:xfrm>
        <a:prstGeom prst="rect">
          <a:avLst/>
        </a:prstGeom>
        <a:noFill/>
        <a:ln w="1" cmpd="sng">
          <a:noFill/>
        </a:ln>
      </cdr:spPr>
      <cdr:txBody>
        <a:bodyPr vertOverflow="clip" wrap="square"/>
        <a:p>
          <a:pPr algn="ctr">
            <a:defRPr/>
          </a:pPr>
          <a:r>
            <a:rPr lang="en-US" cap="none" sz="600" b="1" i="0" u="none" baseline="0">
              <a:latin typeface="Arial"/>
              <a:ea typeface="Arial"/>
              <a:cs typeface="Arial"/>
            </a:rPr>
            <a:t> DEFM TH à fin déc 2004
+1,8% sur 12 mois
</a:t>
          </a:r>
        </a:p>
      </cdr:txBody>
    </cdr:sp>
  </cdr:relSizeAnchor>
  <cdr:relSizeAnchor xmlns:cdr="http://schemas.openxmlformats.org/drawingml/2006/chartDrawing">
    <cdr:from>
      <cdr:x>0.11925</cdr:x>
      <cdr:y>0.2485</cdr:y>
    </cdr:from>
    <cdr:to>
      <cdr:x>0.42025</cdr:x>
      <cdr:y>0.35375</cdr:y>
    </cdr:to>
    <cdr:sp>
      <cdr:nvSpPr>
        <cdr:cNvPr id="2" name="Texte 1"/>
        <cdr:cNvSpPr txBox="1">
          <a:spLocks noChangeArrowheads="1"/>
        </cdr:cNvSpPr>
      </cdr:nvSpPr>
      <cdr:spPr>
        <a:xfrm>
          <a:off x="638175" y="581025"/>
          <a:ext cx="1628775" cy="247650"/>
        </a:xfrm>
        <a:prstGeom prst="rect">
          <a:avLst/>
        </a:prstGeom>
        <a:noFill/>
        <a:ln w="1" cmpd="sng">
          <a:noFill/>
        </a:ln>
      </cdr:spPr>
      <cdr:txBody>
        <a:bodyPr vertOverflow="clip" wrap="square"/>
        <a:p>
          <a:pPr algn="ctr">
            <a:defRPr/>
          </a:pPr>
          <a:r>
            <a:rPr lang="en-US" cap="none" sz="600" b="1" i="0" u="none" baseline="0">
              <a:latin typeface="Arial"/>
              <a:ea typeface="Arial"/>
              <a:cs typeface="Arial"/>
            </a:rPr>
            <a:t> DEFM à fin déc 2004
-0,3% sur 12 mois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609600</xdr:colOff>
      <xdr:row>67</xdr:row>
      <xdr:rowOff>19050</xdr:rowOff>
    </xdr:from>
    <xdr:to>
      <xdr:col>3</xdr:col>
      <xdr:colOff>723900</xdr:colOff>
      <xdr:row>67</xdr:row>
      <xdr:rowOff>133350</xdr:rowOff>
    </xdr:to>
    <xdr:sp>
      <xdr:nvSpPr>
        <xdr:cNvPr id="1" name="Line 1"/>
        <xdr:cNvSpPr>
          <a:spLocks/>
        </xdr:cNvSpPr>
      </xdr:nvSpPr>
      <xdr:spPr>
        <a:xfrm>
          <a:off x="3248025" y="9763125"/>
          <a:ext cx="114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628650</xdr:colOff>
      <xdr:row>67</xdr:row>
      <xdr:rowOff>28575</xdr:rowOff>
    </xdr:from>
    <xdr:to>
      <xdr:col>4</xdr:col>
      <xdr:colOff>742950</xdr:colOff>
      <xdr:row>67</xdr:row>
      <xdr:rowOff>142875</xdr:rowOff>
    </xdr:to>
    <xdr:sp>
      <xdr:nvSpPr>
        <xdr:cNvPr id="2" name="Line 2"/>
        <xdr:cNvSpPr>
          <a:spLocks/>
        </xdr:cNvSpPr>
      </xdr:nvSpPr>
      <xdr:spPr>
        <a:xfrm>
          <a:off x="4029075" y="9763125"/>
          <a:ext cx="114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114300</xdr:colOff>
      <xdr:row>16</xdr:row>
      <xdr:rowOff>95250</xdr:rowOff>
    </xdr:from>
    <xdr:to>
      <xdr:col>6</xdr:col>
      <xdr:colOff>666750</xdr:colOff>
      <xdr:row>31</xdr:row>
      <xdr:rowOff>19050</xdr:rowOff>
    </xdr:to>
    <xdr:graphicFrame>
      <xdr:nvGraphicFramePr>
        <xdr:cNvPr id="3" name="Chart 3"/>
        <xdr:cNvGraphicFramePr/>
      </xdr:nvGraphicFramePr>
      <xdr:xfrm>
        <a:off x="114300" y="2667000"/>
        <a:ext cx="5410200" cy="2352675"/>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1</xdr:row>
      <xdr:rowOff>142875</xdr:rowOff>
    </xdr:from>
    <xdr:to>
      <xdr:col>6</xdr:col>
      <xdr:colOff>714375</xdr:colOff>
      <xdr:row>16</xdr:row>
      <xdr:rowOff>19050</xdr:rowOff>
    </xdr:to>
    <xdr:sp>
      <xdr:nvSpPr>
        <xdr:cNvPr id="4" name="TextBox 4"/>
        <xdr:cNvSpPr txBox="1">
          <a:spLocks noChangeArrowheads="1"/>
        </xdr:cNvSpPr>
      </xdr:nvSpPr>
      <xdr:spPr>
        <a:xfrm>
          <a:off x="95250" y="352425"/>
          <a:ext cx="5476875" cy="2238375"/>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100" b="0" i="0" u="none" baseline="0">
              <a:latin typeface="Arial"/>
              <a:ea typeface="Arial"/>
              <a:cs typeface="Arial"/>
            </a:rPr>
            <a:t>Avec 9,8% de taux de chômage au quatrième trimestre 2004, l'Ile-de-France reste comme en 2003 très proche du taux de chômage national (9,9% fin 2004). Par rapport à la période 2002-2003, le volume des demandeurs d'emploi bénéficiaires de la loi toutes catégories évolue plus rapidement entre 2003 et 2004 (+3,9% contre +2,9%) alors que l'évolution de l'ensemble des demandeurs se ralentie (+1,7% contre +8,2%).
Les caractéristiques des demandeurs (sexe, âge, niveau de qualification, ancienneté au chômage) restent identiques à l'année précédente pour les bénéficiaires de la loi et pour l'ensemble du public. 
A noter le 2ème motif d'entrée au chômage pour le public handicapé est le licenciement (25% de l'ensemble des entrées, 28% pour l'ensemble du public) et celui-ci augmente de +7% entre 2003 et 2004 (-3% pour l'ensemble des demandeurs sur la même période).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93</xdr:row>
      <xdr:rowOff>85725</xdr:rowOff>
    </xdr:from>
    <xdr:to>
      <xdr:col>2</xdr:col>
      <xdr:colOff>647700</xdr:colOff>
      <xdr:row>93</xdr:row>
      <xdr:rowOff>85725</xdr:rowOff>
    </xdr:to>
    <xdr:sp>
      <xdr:nvSpPr>
        <xdr:cNvPr id="1" name="Line 3"/>
        <xdr:cNvSpPr>
          <a:spLocks/>
        </xdr:cNvSpPr>
      </xdr:nvSpPr>
      <xdr:spPr>
        <a:xfrm>
          <a:off x="2533650" y="15782925"/>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561975</xdr:colOff>
      <xdr:row>69</xdr:row>
      <xdr:rowOff>47625</xdr:rowOff>
    </xdr:from>
    <xdr:to>
      <xdr:col>6</xdr:col>
      <xdr:colOff>104775</xdr:colOff>
      <xdr:row>86</xdr:row>
      <xdr:rowOff>9525</xdr:rowOff>
    </xdr:to>
    <xdr:graphicFrame>
      <xdr:nvGraphicFramePr>
        <xdr:cNvPr id="2" name="Chart 6"/>
        <xdr:cNvGraphicFramePr/>
      </xdr:nvGraphicFramePr>
      <xdr:xfrm>
        <a:off x="561975" y="11991975"/>
        <a:ext cx="4695825" cy="2714625"/>
      </xdr:xfrm>
      <a:graphic>
        <a:graphicData uri="http://schemas.openxmlformats.org/drawingml/2006/chart">
          <c:chart xmlns:c="http://schemas.openxmlformats.org/drawingml/2006/chart" r:id="rId1"/>
        </a:graphicData>
      </a:graphic>
    </xdr:graphicFrame>
    <xdr:clientData/>
  </xdr:twoCellAnchor>
  <xdr:twoCellAnchor>
    <xdr:from>
      <xdr:col>2</xdr:col>
      <xdr:colOff>685800</xdr:colOff>
      <xdr:row>36</xdr:row>
      <xdr:rowOff>114300</xdr:rowOff>
    </xdr:from>
    <xdr:to>
      <xdr:col>7</xdr:col>
      <xdr:colOff>0</xdr:colOff>
      <xdr:row>48</xdr:row>
      <xdr:rowOff>123825</xdr:rowOff>
    </xdr:to>
    <xdr:graphicFrame>
      <xdr:nvGraphicFramePr>
        <xdr:cNvPr id="3" name="Chart 13"/>
        <xdr:cNvGraphicFramePr/>
      </xdr:nvGraphicFramePr>
      <xdr:xfrm>
        <a:off x="2867025" y="6924675"/>
        <a:ext cx="3028950" cy="1952625"/>
      </xdr:xfrm>
      <a:graphic>
        <a:graphicData uri="http://schemas.openxmlformats.org/drawingml/2006/chart">
          <c:chart xmlns:c="http://schemas.openxmlformats.org/drawingml/2006/chart" r:id="rId2"/>
        </a:graphicData>
      </a:graphic>
    </xdr:graphicFrame>
    <xdr:clientData/>
  </xdr:twoCellAnchor>
  <xdr:twoCellAnchor>
    <xdr:from>
      <xdr:col>0</xdr:col>
      <xdr:colOff>57150</xdr:colOff>
      <xdr:row>36</xdr:row>
      <xdr:rowOff>114300</xdr:rowOff>
    </xdr:from>
    <xdr:to>
      <xdr:col>2</xdr:col>
      <xdr:colOff>676275</xdr:colOff>
      <xdr:row>48</xdr:row>
      <xdr:rowOff>123825</xdr:rowOff>
    </xdr:to>
    <xdr:graphicFrame>
      <xdr:nvGraphicFramePr>
        <xdr:cNvPr id="4" name="Chart 14"/>
        <xdr:cNvGraphicFramePr/>
      </xdr:nvGraphicFramePr>
      <xdr:xfrm>
        <a:off x="57150" y="6924675"/>
        <a:ext cx="2800350" cy="1952625"/>
      </xdr:xfrm>
      <a:graphic>
        <a:graphicData uri="http://schemas.openxmlformats.org/drawingml/2006/chart">
          <c:chart xmlns:c="http://schemas.openxmlformats.org/drawingml/2006/chart" r:id="rId3"/>
        </a:graphicData>
      </a:graphic>
    </xdr:graphicFrame>
    <xdr:clientData/>
  </xdr:twoCellAnchor>
  <xdr:twoCellAnchor>
    <xdr:from>
      <xdr:col>2</xdr:col>
      <xdr:colOff>352425</xdr:colOff>
      <xdr:row>93</xdr:row>
      <xdr:rowOff>85725</xdr:rowOff>
    </xdr:from>
    <xdr:to>
      <xdr:col>2</xdr:col>
      <xdr:colOff>647700</xdr:colOff>
      <xdr:row>93</xdr:row>
      <xdr:rowOff>85725</xdr:rowOff>
    </xdr:to>
    <xdr:sp>
      <xdr:nvSpPr>
        <xdr:cNvPr id="5" name="Line 15"/>
        <xdr:cNvSpPr>
          <a:spLocks/>
        </xdr:cNvSpPr>
      </xdr:nvSpPr>
      <xdr:spPr>
        <a:xfrm>
          <a:off x="2533650" y="15782925"/>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2</xdr:row>
      <xdr:rowOff>114300</xdr:rowOff>
    </xdr:from>
    <xdr:to>
      <xdr:col>6</xdr:col>
      <xdr:colOff>685800</xdr:colOff>
      <xdr:row>13</xdr:row>
      <xdr:rowOff>57150</xdr:rowOff>
    </xdr:to>
    <xdr:sp>
      <xdr:nvSpPr>
        <xdr:cNvPr id="6" name="TextBox 16"/>
        <xdr:cNvSpPr txBox="1">
          <a:spLocks noChangeArrowheads="1"/>
        </xdr:cNvSpPr>
      </xdr:nvSpPr>
      <xdr:spPr>
        <a:xfrm>
          <a:off x="66675" y="504825"/>
          <a:ext cx="5772150" cy="1724025"/>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100" b="0" i="0" u="none" baseline="0">
              <a:latin typeface="Arial"/>
              <a:ea typeface="Arial"/>
              <a:cs typeface="Arial"/>
            </a:rPr>
            <a:t>
La baisse de l'emploi salarié entamée en 2001 se poursuit avec -1,3% entre 2003 et 2004. Cependant, la situation de l'emploi semble se stabiliser au cours des trois premiers trimestres 2004 (+0,3%) se rapprochant ainsi de l'évolution nationale.
De même, après trois ans de baisse des offres d'emploi, celles-ci augmentent de 10% entre 2003 et 2004 avec +5% concernant les offres d'emploi durables, qui représentent près de la moitié de l'ensemble des offres d'emploi.</a:t>
          </a:r>
        </a:p>
      </xdr:txBody>
    </xdr:sp>
    <xdr:clientData/>
  </xdr:twoCellAnchor>
  <xdr:twoCellAnchor>
    <xdr:from>
      <xdr:col>0</xdr:col>
      <xdr:colOff>561975</xdr:colOff>
      <xdr:row>69</xdr:row>
      <xdr:rowOff>47625</xdr:rowOff>
    </xdr:from>
    <xdr:to>
      <xdr:col>6</xdr:col>
      <xdr:colOff>104775</xdr:colOff>
      <xdr:row>86</xdr:row>
      <xdr:rowOff>9525</xdr:rowOff>
    </xdr:to>
    <xdr:graphicFrame>
      <xdr:nvGraphicFramePr>
        <xdr:cNvPr id="7" name="Chart 17"/>
        <xdr:cNvGraphicFramePr/>
      </xdr:nvGraphicFramePr>
      <xdr:xfrm>
        <a:off x="561975" y="11991975"/>
        <a:ext cx="4695825" cy="2714625"/>
      </xdr:xfrm>
      <a:graphic>
        <a:graphicData uri="http://schemas.openxmlformats.org/drawingml/2006/chart">
          <c:chart xmlns:c="http://schemas.openxmlformats.org/drawingml/2006/chart" r:id="rId4"/>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0.641</cdr:x>
      <cdr:y>0.16125</cdr:y>
    </cdr:from>
    <cdr:to>
      <cdr:x>0.917</cdr:x>
      <cdr:y>0.264</cdr:y>
    </cdr:to>
    <cdr:sp>
      <cdr:nvSpPr>
        <cdr:cNvPr id="1" name="TextBox 1"/>
        <cdr:cNvSpPr txBox="1">
          <a:spLocks noChangeArrowheads="1"/>
        </cdr:cNvSpPr>
      </cdr:nvSpPr>
      <cdr:spPr>
        <a:xfrm>
          <a:off x="3000375" y="342900"/>
          <a:ext cx="1295400"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Evol 2002-2003 : - 9 %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0.66575</cdr:x>
      <cdr:y>0.19425</cdr:y>
    </cdr:from>
    <cdr:to>
      <cdr:x>0.9215</cdr:x>
      <cdr:y>0.2855</cdr:y>
    </cdr:to>
    <cdr:sp>
      <cdr:nvSpPr>
        <cdr:cNvPr id="1" name="TextBox 1"/>
        <cdr:cNvSpPr txBox="1">
          <a:spLocks noChangeArrowheads="1"/>
        </cdr:cNvSpPr>
      </cdr:nvSpPr>
      <cdr:spPr>
        <a:xfrm>
          <a:off x="3114675" y="419100"/>
          <a:ext cx="120015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Evol 2003-2004 : +5%</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17</xdr:row>
      <xdr:rowOff>104775</xdr:rowOff>
    </xdr:from>
    <xdr:to>
      <xdr:col>6</xdr:col>
      <xdr:colOff>571500</xdr:colOff>
      <xdr:row>30</xdr:row>
      <xdr:rowOff>152400</xdr:rowOff>
    </xdr:to>
    <xdr:graphicFrame>
      <xdr:nvGraphicFramePr>
        <xdr:cNvPr id="1" name="Chart 21"/>
        <xdr:cNvGraphicFramePr/>
      </xdr:nvGraphicFramePr>
      <xdr:xfrm>
        <a:off x="457200" y="2971800"/>
        <a:ext cx="4686300" cy="2162175"/>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2</xdr:row>
      <xdr:rowOff>133350</xdr:rowOff>
    </xdr:from>
    <xdr:to>
      <xdr:col>7</xdr:col>
      <xdr:colOff>514350</xdr:colOff>
      <xdr:row>15</xdr:row>
      <xdr:rowOff>28575</xdr:rowOff>
    </xdr:to>
    <xdr:sp>
      <xdr:nvSpPr>
        <xdr:cNvPr id="2" name="TextBox 33"/>
        <xdr:cNvSpPr txBox="1">
          <a:spLocks noChangeArrowheads="1"/>
        </xdr:cNvSpPr>
      </xdr:nvSpPr>
      <xdr:spPr>
        <a:xfrm>
          <a:off x="95250" y="523875"/>
          <a:ext cx="5753100" cy="200025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100" b="0" i="0" u="none" baseline="0">
              <a:latin typeface="Arial"/>
              <a:ea typeface="Arial"/>
              <a:cs typeface="Arial"/>
            </a:rPr>
            <a:t>En 2004, l'Agefiph enregistre 2 140 contrats primés (88% de CDI). Les structures Cap Emploi ont réalisé 4 974 placements dont 59% sont des placements durables. 3 620 demandeurs d'emploi handicapés catégorie 1 sont sortis du chômage pour reprise d'emploi et 4 829 ont signé un contrat aidé dans le cadre du programme chômeurs longue durée.
En terme d'évolution, les contrats primés sont en hausse (+5% par rapport à 2003). La  part du public TH dans les contrats aidés est plus faible qu'en 2003. Enfin les placements Cap Emploi diminuent de 5% mais la proportion des placements durables reste identique à 2003.</a:t>
          </a:r>
        </a:p>
      </xdr:txBody>
    </xdr:sp>
    <xdr:clientData/>
  </xdr:twoCellAnchor>
  <xdr:twoCellAnchor>
    <xdr:from>
      <xdr:col>0</xdr:col>
      <xdr:colOff>95250</xdr:colOff>
      <xdr:row>64</xdr:row>
      <xdr:rowOff>152400</xdr:rowOff>
    </xdr:from>
    <xdr:to>
      <xdr:col>3</xdr:col>
      <xdr:colOff>495300</xdr:colOff>
      <xdr:row>74</xdr:row>
      <xdr:rowOff>123825</xdr:rowOff>
    </xdr:to>
    <xdr:graphicFrame>
      <xdr:nvGraphicFramePr>
        <xdr:cNvPr id="3" name="Chart 34"/>
        <xdr:cNvGraphicFramePr/>
      </xdr:nvGraphicFramePr>
      <xdr:xfrm>
        <a:off x="95250" y="9124950"/>
        <a:ext cx="2686050" cy="1590675"/>
      </xdr:xfrm>
      <a:graphic>
        <a:graphicData uri="http://schemas.openxmlformats.org/drawingml/2006/chart">
          <c:chart xmlns:c="http://schemas.openxmlformats.org/drawingml/2006/chart" r:id="rId2"/>
        </a:graphicData>
      </a:graphic>
    </xdr:graphicFrame>
    <xdr:clientData/>
  </xdr:twoCellAnchor>
  <xdr:twoCellAnchor>
    <xdr:from>
      <xdr:col>3</xdr:col>
      <xdr:colOff>619125</xdr:colOff>
      <xdr:row>65</xdr:row>
      <xdr:rowOff>0</xdr:rowOff>
    </xdr:from>
    <xdr:to>
      <xdr:col>7</xdr:col>
      <xdr:colOff>342900</xdr:colOff>
      <xdr:row>74</xdr:row>
      <xdr:rowOff>123825</xdr:rowOff>
    </xdr:to>
    <xdr:graphicFrame>
      <xdr:nvGraphicFramePr>
        <xdr:cNvPr id="4" name="Chart 35"/>
        <xdr:cNvGraphicFramePr/>
      </xdr:nvGraphicFramePr>
      <xdr:xfrm>
        <a:off x="2905125" y="9134475"/>
        <a:ext cx="2771775" cy="1581150"/>
      </xdr:xfrm>
      <a:graphic>
        <a:graphicData uri="http://schemas.openxmlformats.org/drawingml/2006/chart">
          <c:chart xmlns:c="http://schemas.openxmlformats.org/drawingml/2006/chart" r:id="rId3"/>
        </a:graphicData>
      </a:graphic>
    </xdr:graphicFrame>
    <xdr:clientData/>
  </xdr:twoCellAnchor>
  <xdr:twoCellAnchor>
    <xdr:from>
      <xdr:col>0</xdr:col>
      <xdr:colOff>457200</xdr:colOff>
      <xdr:row>17</xdr:row>
      <xdr:rowOff>104775</xdr:rowOff>
    </xdr:from>
    <xdr:to>
      <xdr:col>6</xdr:col>
      <xdr:colOff>571500</xdr:colOff>
      <xdr:row>30</xdr:row>
      <xdr:rowOff>152400</xdr:rowOff>
    </xdr:to>
    <xdr:graphicFrame>
      <xdr:nvGraphicFramePr>
        <xdr:cNvPr id="5" name="Chart 36"/>
        <xdr:cNvGraphicFramePr/>
      </xdr:nvGraphicFramePr>
      <xdr:xfrm>
        <a:off x="457200" y="2971800"/>
        <a:ext cx="4686300" cy="2162175"/>
      </xdr:xfrm>
      <a:graphic>
        <a:graphicData uri="http://schemas.openxmlformats.org/drawingml/2006/chart">
          <c:chart xmlns:c="http://schemas.openxmlformats.org/drawingml/2006/chart" r:id="rId4"/>
        </a:graphicData>
      </a:graphic>
    </xdr:graphicFrame>
    <xdr:clientData/>
  </xdr:twoCellAnchor>
  <xdr:twoCellAnchor>
    <xdr:from>
      <xdr:col>4</xdr:col>
      <xdr:colOff>276225</xdr:colOff>
      <xdr:row>63</xdr:row>
      <xdr:rowOff>28575</xdr:rowOff>
    </xdr:from>
    <xdr:to>
      <xdr:col>4</xdr:col>
      <xdr:colOff>428625</xdr:colOff>
      <xdr:row>63</xdr:row>
      <xdr:rowOff>123825</xdr:rowOff>
    </xdr:to>
    <xdr:sp>
      <xdr:nvSpPr>
        <xdr:cNvPr id="6" name="Line 38"/>
        <xdr:cNvSpPr>
          <a:spLocks/>
        </xdr:cNvSpPr>
      </xdr:nvSpPr>
      <xdr:spPr>
        <a:xfrm>
          <a:off x="3324225" y="8839200"/>
          <a:ext cx="152400" cy="95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304800</xdr:colOff>
      <xdr:row>40</xdr:row>
      <xdr:rowOff>38100</xdr:rowOff>
    </xdr:from>
    <xdr:to>
      <xdr:col>3</xdr:col>
      <xdr:colOff>457200</xdr:colOff>
      <xdr:row>40</xdr:row>
      <xdr:rowOff>133350</xdr:rowOff>
    </xdr:to>
    <xdr:sp>
      <xdr:nvSpPr>
        <xdr:cNvPr id="7" name="Line 39"/>
        <xdr:cNvSpPr>
          <a:spLocks/>
        </xdr:cNvSpPr>
      </xdr:nvSpPr>
      <xdr:spPr>
        <a:xfrm>
          <a:off x="2590800" y="5829300"/>
          <a:ext cx="152400" cy="95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257175</xdr:colOff>
      <xdr:row>44</xdr:row>
      <xdr:rowOff>19050</xdr:rowOff>
    </xdr:from>
    <xdr:to>
      <xdr:col>3</xdr:col>
      <xdr:colOff>457200</xdr:colOff>
      <xdr:row>44</xdr:row>
      <xdr:rowOff>142875</xdr:rowOff>
    </xdr:to>
    <xdr:sp>
      <xdr:nvSpPr>
        <xdr:cNvPr id="8" name="Line 40"/>
        <xdr:cNvSpPr>
          <a:spLocks/>
        </xdr:cNvSpPr>
      </xdr:nvSpPr>
      <xdr:spPr>
        <a:xfrm flipV="1">
          <a:off x="2543175" y="6048375"/>
          <a:ext cx="200025"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247650</xdr:colOff>
      <xdr:row>61</xdr:row>
      <xdr:rowOff>28575</xdr:rowOff>
    </xdr:from>
    <xdr:to>
      <xdr:col>4</xdr:col>
      <xdr:colOff>447675</xdr:colOff>
      <xdr:row>61</xdr:row>
      <xdr:rowOff>152400</xdr:rowOff>
    </xdr:to>
    <xdr:sp>
      <xdr:nvSpPr>
        <xdr:cNvPr id="9" name="Line 41"/>
        <xdr:cNvSpPr>
          <a:spLocks/>
        </xdr:cNvSpPr>
      </xdr:nvSpPr>
      <xdr:spPr>
        <a:xfrm flipV="1">
          <a:off x="3295650" y="8515350"/>
          <a:ext cx="200025"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295275</xdr:colOff>
      <xdr:row>48</xdr:row>
      <xdr:rowOff>28575</xdr:rowOff>
    </xdr:from>
    <xdr:to>
      <xdr:col>3</xdr:col>
      <xdr:colOff>447675</xdr:colOff>
      <xdr:row>48</xdr:row>
      <xdr:rowOff>123825</xdr:rowOff>
    </xdr:to>
    <xdr:sp>
      <xdr:nvSpPr>
        <xdr:cNvPr id="10" name="Line 42"/>
        <xdr:cNvSpPr>
          <a:spLocks/>
        </xdr:cNvSpPr>
      </xdr:nvSpPr>
      <xdr:spPr>
        <a:xfrm>
          <a:off x="2581275" y="6515100"/>
          <a:ext cx="152400" cy="95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276225</xdr:colOff>
      <xdr:row>53</xdr:row>
      <xdr:rowOff>19050</xdr:rowOff>
    </xdr:from>
    <xdr:to>
      <xdr:col>3</xdr:col>
      <xdr:colOff>476250</xdr:colOff>
      <xdr:row>53</xdr:row>
      <xdr:rowOff>142875</xdr:rowOff>
    </xdr:to>
    <xdr:sp>
      <xdr:nvSpPr>
        <xdr:cNvPr id="11" name="Line 43"/>
        <xdr:cNvSpPr>
          <a:spLocks/>
        </xdr:cNvSpPr>
      </xdr:nvSpPr>
      <xdr:spPr>
        <a:xfrm flipV="1">
          <a:off x="2562225" y="7096125"/>
          <a:ext cx="200025"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257175</xdr:colOff>
      <xdr:row>46</xdr:row>
      <xdr:rowOff>9525</xdr:rowOff>
    </xdr:from>
    <xdr:to>
      <xdr:col>3</xdr:col>
      <xdr:colOff>457200</xdr:colOff>
      <xdr:row>46</xdr:row>
      <xdr:rowOff>133350</xdr:rowOff>
    </xdr:to>
    <xdr:sp>
      <xdr:nvSpPr>
        <xdr:cNvPr id="12" name="Line 44"/>
        <xdr:cNvSpPr>
          <a:spLocks/>
        </xdr:cNvSpPr>
      </xdr:nvSpPr>
      <xdr:spPr>
        <a:xfrm flipV="1">
          <a:off x="2543175" y="6276975"/>
          <a:ext cx="200025"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285750</xdr:colOff>
      <xdr:row>52</xdr:row>
      <xdr:rowOff>19050</xdr:rowOff>
    </xdr:from>
    <xdr:to>
      <xdr:col>3</xdr:col>
      <xdr:colOff>485775</xdr:colOff>
      <xdr:row>52</xdr:row>
      <xdr:rowOff>142875</xdr:rowOff>
    </xdr:to>
    <xdr:sp>
      <xdr:nvSpPr>
        <xdr:cNvPr id="13" name="Line 45"/>
        <xdr:cNvSpPr>
          <a:spLocks/>
        </xdr:cNvSpPr>
      </xdr:nvSpPr>
      <xdr:spPr>
        <a:xfrm flipV="1">
          <a:off x="2571750" y="6924675"/>
          <a:ext cx="200025"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G8"/>
  <sheetViews>
    <sheetView tabSelected="1" workbookViewId="0" topLeftCell="A1">
      <selection activeCell="L24" sqref="L24"/>
    </sheetView>
  </sheetViews>
  <sheetFormatPr defaultColWidth="11.421875" defaultRowHeight="12.75"/>
  <sheetData>
    <row r="1" spans="1:5" ht="20.25">
      <c r="A1" s="154" t="s">
        <v>203</v>
      </c>
      <c r="B1" s="154"/>
      <c r="C1" s="155"/>
      <c r="D1" s="155"/>
      <c r="E1" s="156"/>
    </row>
    <row r="2" spans="1:2" ht="23.25">
      <c r="A2" s="153"/>
      <c r="B2" s="153"/>
    </row>
    <row r="3" spans="1:7" ht="23.25">
      <c r="A3" s="234" t="s">
        <v>162</v>
      </c>
      <c r="B3" s="234"/>
      <c r="C3" s="234"/>
      <c r="D3" s="234"/>
      <c r="E3" s="234"/>
      <c r="F3" s="234"/>
      <c r="G3" s="234"/>
    </row>
    <row r="4" spans="1:7" ht="12.75">
      <c r="A4" s="2"/>
      <c r="B4" s="2"/>
      <c r="C4" s="2"/>
      <c r="D4" s="2"/>
      <c r="E4" s="2"/>
      <c r="F4" s="2"/>
      <c r="G4" s="2"/>
    </row>
    <row r="5" spans="1:7" ht="23.25">
      <c r="A5" s="151" t="s">
        <v>145</v>
      </c>
      <c r="B5" s="152"/>
      <c r="C5" s="152"/>
      <c r="D5" s="152"/>
      <c r="E5" s="152"/>
      <c r="F5" s="152"/>
      <c r="G5" s="152"/>
    </row>
    <row r="6" spans="1:7" ht="12.75">
      <c r="A6" s="2"/>
      <c r="B6" s="2"/>
      <c r="C6" s="2"/>
      <c r="D6" s="2"/>
      <c r="E6" s="2"/>
      <c r="F6" s="2"/>
      <c r="G6" s="2"/>
    </row>
    <row r="7" spans="1:7" ht="20.25">
      <c r="A7" s="150" t="s">
        <v>195</v>
      </c>
      <c r="B7" s="2"/>
      <c r="C7" s="2"/>
      <c r="D7" s="2"/>
      <c r="E7" s="2"/>
      <c r="F7" s="2"/>
      <c r="G7" s="2"/>
    </row>
    <row r="8" spans="1:7" ht="20.25">
      <c r="A8" s="150"/>
      <c r="B8" s="2"/>
      <c r="C8" s="2"/>
      <c r="D8" s="2"/>
      <c r="E8" s="2"/>
      <c r="F8" s="2"/>
      <c r="G8" s="2"/>
    </row>
  </sheetData>
  <mergeCells count="1">
    <mergeCell ref="A3:G3"/>
  </mergeCells>
  <printOptions horizontalCentered="1"/>
  <pageMargins left="0.7874015748031497" right="0.7874015748031497" top="0.984251968503937" bottom="0.984251968503937" header="0.5118110236220472" footer="0.5118110236220472"/>
  <pageSetup horizontalDpi="600" verticalDpi="600" orientation="portrait" paperSize="9" r:id="rId2"/>
  <headerFooter alignWithMargins="0">
    <oddFooter>&amp;C&amp;A&amp;RPage &amp;P</oddFooter>
  </headerFooter>
  <drawing r:id="rId1"/>
</worksheet>
</file>

<file path=xl/worksheets/sheet2.xml><?xml version="1.0" encoding="utf-8"?>
<worksheet xmlns="http://schemas.openxmlformats.org/spreadsheetml/2006/main" xmlns:r="http://schemas.openxmlformats.org/officeDocument/2006/relationships">
  <dimension ref="A1:R52"/>
  <sheetViews>
    <sheetView workbookViewId="0" topLeftCell="A7">
      <selection activeCell="G30" sqref="G30"/>
    </sheetView>
  </sheetViews>
  <sheetFormatPr defaultColWidth="11.421875" defaultRowHeight="12.75"/>
  <cols>
    <col min="1" max="1" width="21.00390625" style="0" customWidth="1"/>
    <col min="2" max="7" width="10.28125" style="0" customWidth="1"/>
    <col min="9" max="12" width="11.421875" style="175" customWidth="1"/>
  </cols>
  <sheetData>
    <row r="1" spans="1:8" ht="18">
      <c r="A1" s="44" t="s">
        <v>34</v>
      </c>
      <c r="B1" s="45"/>
      <c r="C1" s="45"/>
      <c r="D1" s="45"/>
      <c r="E1" s="45"/>
      <c r="F1" s="45"/>
      <c r="G1" s="45"/>
      <c r="H1" s="45"/>
    </row>
    <row r="4" spans="1:8" ht="16.5">
      <c r="A4" s="43" t="s">
        <v>183</v>
      </c>
      <c r="B4" s="1"/>
      <c r="C4" s="1"/>
      <c r="D4" s="1"/>
      <c r="E4" s="1"/>
      <c r="F4" s="1"/>
      <c r="G4" s="1"/>
      <c r="H4" s="2"/>
    </row>
    <row r="5" spans="1:7" ht="10.5" customHeight="1">
      <c r="A5" s="43"/>
      <c r="B5" s="1"/>
      <c r="C5" s="1"/>
      <c r="D5" s="1"/>
      <c r="E5" s="1"/>
      <c r="F5" s="1"/>
      <c r="G5" s="1"/>
    </row>
    <row r="6" spans="1:7" ht="16.5">
      <c r="A6" s="43"/>
      <c r="B6" s="1"/>
      <c r="C6" s="1"/>
      <c r="D6" s="1"/>
      <c r="E6" s="1"/>
      <c r="F6" s="1"/>
      <c r="G6" s="1"/>
    </row>
    <row r="7" spans="1:7" ht="16.5">
      <c r="A7" s="43"/>
      <c r="B7" s="1"/>
      <c r="C7" s="1"/>
      <c r="D7" s="1"/>
      <c r="E7" s="1"/>
      <c r="F7" s="1"/>
      <c r="G7" s="1"/>
    </row>
    <row r="8" spans="1:7" ht="16.5">
      <c r="A8" s="43"/>
      <c r="B8" s="1"/>
      <c r="C8" s="1"/>
      <c r="D8" s="1"/>
      <c r="E8" s="1"/>
      <c r="F8" s="1"/>
      <c r="G8" s="1"/>
    </row>
    <row r="9" spans="1:7" ht="16.5">
      <c r="A9" s="43"/>
      <c r="B9" s="1"/>
      <c r="C9" s="1"/>
      <c r="D9" s="1"/>
      <c r="E9" s="1"/>
      <c r="F9" s="1"/>
      <c r="G9" s="1"/>
    </row>
    <row r="10" spans="1:7" ht="16.5">
      <c r="A10" s="43"/>
      <c r="B10" s="1"/>
      <c r="C10" s="1"/>
      <c r="D10" s="1"/>
      <c r="E10" s="1"/>
      <c r="F10" s="1"/>
      <c r="G10" s="1"/>
    </row>
    <row r="11" spans="1:18" ht="16.5">
      <c r="A11" s="43"/>
      <c r="B11" s="1"/>
      <c r="C11" s="1"/>
      <c r="D11" s="1"/>
      <c r="E11" s="1"/>
      <c r="F11" s="1"/>
      <c r="G11" s="1"/>
      <c r="I11" s="176"/>
      <c r="J11" s="176"/>
      <c r="K11" s="176"/>
      <c r="L11" s="176"/>
      <c r="M11" s="157"/>
      <c r="N11" s="157"/>
      <c r="O11" s="157"/>
      <c r="P11" s="157"/>
      <c r="Q11" s="157"/>
      <c r="R11" s="157"/>
    </row>
    <row r="12" spans="1:18" ht="16.5">
      <c r="A12" s="43"/>
      <c r="B12" s="1"/>
      <c r="C12" s="1"/>
      <c r="D12" s="1"/>
      <c r="E12" s="1"/>
      <c r="F12" s="1"/>
      <c r="G12" s="1"/>
      <c r="I12" s="176"/>
      <c r="J12" s="176"/>
      <c r="K12" s="176"/>
      <c r="L12" s="176"/>
      <c r="M12" s="157"/>
      <c r="N12" s="157"/>
      <c r="O12" s="157"/>
      <c r="P12" s="157"/>
      <c r="Q12" s="157"/>
      <c r="R12" s="157"/>
    </row>
    <row r="13" spans="1:18" ht="16.5">
      <c r="A13" s="43"/>
      <c r="B13" s="1"/>
      <c r="C13" s="1"/>
      <c r="D13" s="1"/>
      <c r="E13" s="1"/>
      <c r="F13" s="1"/>
      <c r="G13" s="1"/>
      <c r="I13" s="176"/>
      <c r="J13" s="176"/>
      <c r="K13" s="176"/>
      <c r="L13" s="176"/>
      <c r="M13" s="157"/>
      <c r="N13" s="157"/>
      <c r="O13" s="157"/>
      <c r="P13" s="157"/>
      <c r="Q13" s="157"/>
      <c r="R13" s="157"/>
    </row>
    <row r="14" spans="1:7" ht="16.5">
      <c r="A14" s="43"/>
      <c r="B14" s="1"/>
      <c r="C14" s="1"/>
      <c r="D14" s="1"/>
      <c r="E14" s="1"/>
      <c r="F14" s="1"/>
      <c r="G14" s="1"/>
    </row>
    <row r="15" spans="1:7" ht="16.5">
      <c r="A15" s="43"/>
      <c r="B15" s="1"/>
      <c r="C15" s="1"/>
      <c r="D15" s="1"/>
      <c r="E15" s="1"/>
      <c r="F15" s="1"/>
      <c r="G15" s="1"/>
    </row>
    <row r="16" spans="1:7" ht="15.75">
      <c r="A16" s="1"/>
      <c r="B16" s="1"/>
      <c r="C16" s="1"/>
      <c r="D16" s="1"/>
      <c r="E16" s="1"/>
      <c r="F16" s="1"/>
      <c r="G16" s="1"/>
    </row>
    <row r="18" spans="3:5" ht="12.75">
      <c r="C18" s="175"/>
      <c r="D18" s="175" t="s">
        <v>18</v>
      </c>
      <c r="E18" s="175" t="s">
        <v>19</v>
      </c>
    </row>
    <row r="19" spans="3:5" ht="12.75">
      <c r="C19" s="175">
        <v>1998</v>
      </c>
      <c r="D19" s="175">
        <v>28785</v>
      </c>
      <c r="E19" s="175">
        <v>21842</v>
      </c>
    </row>
    <row r="20" spans="3:5" ht="12.75">
      <c r="C20" s="175">
        <v>1999</v>
      </c>
      <c r="D20" s="175">
        <v>29621</v>
      </c>
      <c r="E20" s="175">
        <v>22728</v>
      </c>
    </row>
    <row r="21" spans="3:5" ht="12.75">
      <c r="C21" s="175">
        <v>2000</v>
      </c>
      <c r="D21" s="175">
        <v>32890</v>
      </c>
      <c r="E21" s="175">
        <v>25215</v>
      </c>
    </row>
    <row r="22" spans="3:5" ht="12.75">
      <c r="C22" s="175">
        <v>2001</v>
      </c>
      <c r="D22" s="175">
        <v>33855</v>
      </c>
      <c r="E22" s="175">
        <v>24585</v>
      </c>
    </row>
    <row r="23" spans="3:5" ht="12.75">
      <c r="C23" s="175">
        <v>2002</v>
      </c>
      <c r="D23" s="175">
        <v>35898</v>
      </c>
      <c r="E23" s="175">
        <v>25125</v>
      </c>
    </row>
    <row r="24" spans="3:5" ht="12.75">
      <c r="C24" s="175">
        <v>2003</v>
      </c>
      <c r="D24" s="175">
        <v>35139</v>
      </c>
      <c r="E24" s="175">
        <v>24194</v>
      </c>
    </row>
    <row r="26" spans="10:11" ht="12.75">
      <c r="J26" s="177"/>
      <c r="K26" s="177"/>
    </row>
    <row r="32" ht="13.5" thickBot="1"/>
    <row r="33" spans="2:3" ht="13.5" thickBot="1">
      <c r="B33" s="127" t="s">
        <v>184</v>
      </c>
      <c r="C33" s="3" t="s">
        <v>185</v>
      </c>
    </row>
    <row r="34" ht="6" customHeight="1" thickBot="1"/>
    <row r="35" spans="1:12" s="25" customFormat="1" ht="17.25" customHeight="1">
      <c r="A35" s="141" t="s">
        <v>18</v>
      </c>
      <c r="B35" s="5">
        <v>35139</v>
      </c>
      <c r="C35" s="158">
        <v>-0.021143239177670026</v>
      </c>
      <c r="D35"/>
      <c r="E35"/>
      <c r="I35" s="178"/>
      <c r="J35" s="178"/>
      <c r="K35" s="178"/>
      <c r="L35" s="178"/>
    </row>
    <row r="36" spans="1:12" s="25" customFormat="1" ht="17.25" customHeight="1">
      <c r="A36" s="142" t="s">
        <v>156</v>
      </c>
      <c r="B36" s="140">
        <v>0.16</v>
      </c>
      <c r="C36" s="143"/>
      <c r="D36"/>
      <c r="E36"/>
      <c r="I36" s="178"/>
      <c r="J36" s="178"/>
      <c r="K36" s="178"/>
      <c r="L36" s="178"/>
    </row>
    <row r="37" spans="1:12" s="25" customFormat="1" ht="17.25" customHeight="1">
      <c r="A37" s="142" t="s">
        <v>157</v>
      </c>
      <c r="B37" s="140">
        <v>0.62</v>
      </c>
      <c r="C37" s="144"/>
      <c r="D37"/>
      <c r="E37"/>
      <c r="I37" s="178"/>
      <c r="J37" s="178"/>
      <c r="K37" s="178"/>
      <c r="L37" s="178"/>
    </row>
    <row r="38" spans="1:12" s="25" customFormat="1" ht="17.25" customHeight="1" thickBot="1">
      <c r="A38" s="145" t="s">
        <v>158</v>
      </c>
      <c r="B38" s="146">
        <v>0.22</v>
      </c>
      <c r="C38" s="147"/>
      <c r="D38"/>
      <c r="E38"/>
      <c r="I38" s="178"/>
      <c r="J38" s="178"/>
      <c r="K38" s="178"/>
      <c r="L38" s="178"/>
    </row>
    <row r="39" spans="1:12" s="25" customFormat="1" ht="17.25" customHeight="1" thickBot="1">
      <c r="A39" s="148" t="s">
        <v>19</v>
      </c>
      <c r="B39" s="149">
        <v>24194</v>
      </c>
      <c r="C39" s="159">
        <v>-0.03705472636815921</v>
      </c>
      <c r="D39"/>
      <c r="E39"/>
      <c r="I39" s="178"/>
      <c r="J39" s="178"/>
      <c r="K39" s="178"/>
      <c r="L39" s="178"/>
    </row>
    <row r="40" spans="1:12" s="25" customFormat="1" ht="10.5" customHeight="1">
      <c r="A40" s="50"/>
      <c r="B40" s="51"/>
      <c r="C40" s="51"/>
      <c r="D40"/>
      <c r="E40"/>
      <c r="I40" s="178"/>
      <c r="J40" s="178"/>
      <c r="K40" s="178"/>
      <c r="L40" s="178"/>
    </row>
    <row r="41" spans="1:12" s="25" customFormat="1" ht="10.5" customHeight="1">
      <c r="A41" s="50"/>
      <c r="B41" s="51"/>
      <c r="C41" s="51"/>
      <c r="D41"/>
      <c r="E41"/>
      <c r="I41" s="178"/>
      <c r="J41" s="178"/>
      <c r="K41" s="178"/>
      <c r="L41" s="178"/>
    </row>
    <row r="43" spans="1:6" ht="12.75">
      <c r="A43" s="179" t="s">
        <v>155</v>
      </c>
      <c r="B43" s="139" t="s">
        <v>153</v>
      </c>
      <c r="C43" s="139"/>
      <c r="D43" s="139" t="s">
        <v>154</v>
      </c>
      <c r="E43" s="139"/>
      <c r="F43" s="135" t="s">
        <v>2</v>
      </c>
    </row>
    <row r="44" spans="1:6" ht="12.75">
      <c r="A44" s="179">
        <v>2003</v>
      </c>
      <c r="B44" s="135" t="s">
        <v>8</v>
      </c>
      <c r="C44" s="135" t="s">
        <v>67</v>
      </c>
      <c r="D44" s="135" t="s">
        <v>8</v>
      </c>
      <c r="E44" s="135" t="s">
        <v>67</v>
      </c>
      <c r="F44" s="135"/>
    </row>
    <row r="45" spans="1:6" ht="12.75">
      <c r="A45" s="136" t="s">
        <v>150</v>
      </c>
      <c r="B45" s="180">
        <v>9669</v>
      </c>
      <c r="C45" s="181">
        <v>0.8266928864569083</v>
      </c>
      <c r="D45" s="180">
        <v>5872</v>
      </c>
      <c r="E45" s="181">
        <v>0.46983517362778043</v>
      </c>
      <c r="F45" s="137">
        <v>15541</v>
      </c>
    </row>
    <row r="46" spans="1:6" ht="12.75">
      <c r="A46" s="136" t="s">
        <v>151</v>
      </c>
      <c r="B46" s="180">
        <v>1071</v>
      </c>
      <c r="C46" s="181">
        <v>0.09156976744186046</v>
      </c>
      <c r="D46" s="180">
        <v>4406</v>
      </c>
      <c r="E46" s="181">
        <v>0.352536405824932</v>
      </c>
      <c r="F46" s="137">
        <v>5477</v>
      </c>
    </row>
    <row r="47" spans="1:6" ht="12.75">
      <c r="A47" s="136" t="s">
        <v>152</v>
      </c>
      <c r="B47" s="180">
        <v>956</v>
      </c>
      <c r="C47" s="181">
        <v>0.08173734610123119</v>
      </c>
      <c r="D47" s="180">
        <v>2220</v>
      </c>
      <c r="E47" s="181">
        <v>0.17762842054728756</v>
      </c>
      <c r="F47" s="137">
        <v>3176</v>
      </c>
    </row>
    <row r="48" spans="1:6" ht="12.75">
      <c r="A48" s="138" t="s">
        <v>2</v>
      </c>
      <c r="B48" s="137">
        <v>11696</v>
      </c>
      <c r="C48" s="181">
        <v>1</v>
      </c>
      <c r="D48" s="137">
        <v>12498</v>
      </c>
      <c r="E48" s="181">
        <v>1</v>
      </c>
      <c r="F48" s="137">
        <v>24194</v>
      </c>
    </row>
    <row r="49" ht="12.75">
      <c r="F49" s="182"/>
    </row>
    <row r="50" spans="1:6" ht="12.75">
      <c r="A50" s="183"/>
      <c r="F50" s="182"/>
    </row>
    <row r="51" ht="12.75">
      <c r="F51" s="182"/>
    </row>
    <row r="52" ht="12.75">
      <c r="F52" s="182"/>
    </row>
  </sheetData>
  <printOptions/>
  <pageMargins left="0.75" right="0.75" top="1" bottom="1" header="0.4921259845" footer="0.4921259845"/>
  <pageSetup horizontalDpi="600" verticalDpi="600" orientation="portrait" scale="90" r:id="rId2"/>
  <drawing r:id="rId1"/>
</worksheet>
</file>

<file path=xl/worksheets/sheet3.xml><?xml version="1.0" encoding="utf-8"?>
<worksheet xmlns="http://schemas.openxmlformats.org/spreadsheetml/2006/main" xmlns:r="http://schemas.openxmlformats.org/officeDocument/2006/relationships">
  <dimension ref="A1:CX70"/>
  <sheetViews>
    <sheetView workbookViewId="0" topLeftCell="A25">
      <selection activeCell="B17" sqref="B17"/>
    </sheetView>
  </sheetViews>
  <sheetFormatPr defaultColWidth="11.421875" defaultRowHeight="12.75"/>
  <cols>
    <col min="1" max="1" width="10.57421875" style="0" customWidth="1"/>
    <col min="3" max="3" width="17.57421875" style="0" customWidth="1"/>
    <col min="5" max="5" width="12.140625" style="0" customWidth="1"/>
    <col min="6" max="6" width="9.7109375" style="0" customWidth="1"/>
    <col min="7" max="7" width="11.8515625" style="0" customWidth="1"/>
    <col min="8" max="18" width="1.7109375" style="0" customWidth="1"/>
    <col min="19" max="40" width="7.57421875" style="0" customWidth="1"/>
  </cols>
  <sheetData>
    <row r="1" spans="1:8" ht="16.5">
      <c r="A1" s="43" t="s">
        <v>194</v>
      </c>
      <c r="B1" s="8"/>
      <c r="C1" s="8"/>
      <c r="D1" s="8"/>
      <c r="E1" s="8"/>
      <c r="F1" s="8"/>
      <c r="G1" s="8"/>
      <c r="H1" s="8"/>
    </row>
    <row r="16" ht="7.5" customHeight="1"/>
    <row r="23" spans="1:102" ht="12.75">
      <c r="A23" s="218"/>
      <c r="B23" s="215">
        <v>36678</v>
      </c>
      <c r="C23" s="215">
        <v>36861</v>
      </c>
      <c r="D23" s="216">
        <v>36951</v>
      </c>
      <c r="E23" s="215">
        <v>37043</v>
      </c>
      <c r="F23" s="215">
        <v>37226</v>
      </c>
      <c r="G23" s="215">
        <v>37316</v>
      </c>
      <c r="H23" s="215">
        <v>37408</v>
      </c>
      <c r="I23" s="215">
        <v>37500</v>
      </c>
      <c r="J23" s="215">
        <v>37591</v>
      </c>
      <c r="K23" s="216">
        <v>37681</v>
      </c>
      <c r="L23" s="216">
        <v>37773</v>
      </c>
      <c r="M23" s="216">
        <v>37865</v>
      </c>
      <c r="N23" s="216">
        <v>37956</v>
      </c>
      <c r="O23" s="216">
        <v>38047</v>
      </c>
      <c r="P23" s="216">
        <v>38139</v>
      </c>
      <c r="Q23" s="216">
        <v>38231</v>
      </c>
      <c r="R23" s="216">
        <v>38322</v>
      </c>
      <c r="BJ23" s="218"/>
      <c r="BK23" s="218"/>
      <c r="BL23" s="218"/>
      <c r="BM23" s="218"/>
      <c r="BN23" s="218"/>
      <c r="BO23" s="218"/>
      <c r="BP23" s="218"/>
      <c r="BQ23" s="218"/>
      <c r="BR23" s="218"/>
      <c r="BS23" s="218"/>
      <c r="BT23" s="218"/>
      <c r="BU23" s="218"/>
      <c r="BV23" s="218"/>
      <c r="BW23" s="218"/>
      <c r="BX23" s="218"/>
      <c r="BY23" s="218"/>
      <c r="BZ23" s="218"/>
      <c r="CA23" s="218"/>
      <c r="CB23" s="218"/>
      <c r="CC23" s="218"/>
      <c r="CD23" s="218"/>
      <c r="CE23" s="218"/>
      <c r="CF23" s="218"/>
      <c r="CG23" s="218"/>
      <c r="CH23" s="218"/>
      <c r="CI23" s="218"/>
      <c r="CJ23" s="218"/>
      <c r="CK23" s="218"/>
      <c r="CL23" s="218"/>
      <c r="CM23" s="218"/>
      <c r="CN23" s="218"/>
      <c r="CO23" s="218"/>
      <c r="CP23" s="218"/>
      <c r="CQ23" s="218"/>
      <c r="CR23" s="218"/>
      <c r="CS23" s="218"/>
      <c r="CT23" s="218"/>
      <c r="CU23" s="218"/>
      <c r="CV23" s="218"/>
      <c r="CW23" s="218"/>
      <c r="CX23" s="218"/>
    </row>
    <row r="24" spans="1:102" ht="12.75">
      <c r="A24" s="218" t="s">
        <v>1</v>
      </c>
      <c r="B24" s="217">
        <v>18333</v>
      </c>
      <c r="C24" s="217">
        <v>18363</v>
      </c>
      <c r="D24" s="218">
        <v>19181</v>
      </c>
      <c r="E24" s="217">
        <v>18919</v>
      </c>
      <c r="F24" s="217">
        <v>19428</v>
      </c>
      <c r="G24" s="219">
        <v>19796</v>
      </c>
      <c r="H24" s="217">
        <v>19839</v>
      </c>
      <c r="I24" s="219">
        <v>21127</v>
      </c>
      <c r="J24" s="217">
        <v>20504</v>
      </c>
      <c r="K24" s="218">
        <v>20913</v>
      </c>
      <c r="L24" s="218">
        <v>20571</v>
      </c>
      <c r="M24" s="218">
        <v>21127</v>
      </c>
      <c r="N24" s="218">
        <v>21345</v>
      </c>
      <c r="O24" s="218">
        <v>21296</v>
      </c>
      <c r="P24" s="218">
        <v>21319</v>
      </c>
      <c r="Q24" s="218">
        <v>21856</v>
      </c>
      <c r="R24" s="218">
        <v>21725</v>
      </c>
      <c r="BJ24" s="218"/>
      <c r="BK24" s="220"/>
      <c r="BL24" s="220"/>
      <c r="BM24" s="220"/>
      <c r="BN24" s="220"/>
      <c r="BO24" s="218"/>
      <c r="BP24" s="218"/>
      <c r="BQ24" s="220"/>
      <c r="BR24" s="220"/>
      <c r="BS24" s="218"/>
      <c r="BT24" s="218"/>
      <c r="BU24" s="218"/>
      <c r="BV24" s="218"/>
      <c r="BW24" s="218"/>
      <c r="BX24" s="218"/>
      <c r="BY24" s="218"/>
      <c r="BZ24" s="218"/>
      <c r="CA24" s="218"/>
      <c r="CB24" s="218"/>
      <c r="CC24" s="218"/>
      <c r="CD24" s="218"/>
      <c r="CE24" s="218"/>
      <c r="CF24" s="218"/>
      <c r="CG24" s="218"/>
      <c r="CH24" s="218"/>
      <c r="CI24" s="218"/>
      <c r="CJ24" s="218"/>
      <c r="CK24" s="218"/>
      <c r="CL24" s="218"/>
      <c r="CM24" s="218"/>
      <c r="CN24" s="218"/>
      <c r="CO24" s="218"/>
      <c r="CP24" s="218"/>
      <c r="CQ24" s="218"/>
      <c r="CR24" s="218"/>
      <c r="CS24" s="218"/>
      <c r="CT24" s="218"/>
      <c r="CU24" s="218"/>
      <c r="CV24" s="218"/>
      <c r="CW24" s="218"/>
      <c r="CX24" s="218"/>
    </row>
    <row r="25" spans="1:102" ht="12.75">
      <c r="A25" s="218" t="s">
        <v>166</v>
      </c>
      <c r="B25" s="217">
        <v>429880</v>
      </c>
      <c r="C25" s="217">
        <v>413383</v>
      </c>
      <c r="D25" s="218">
        <v>399194</v>
      </c>
      <c r="E25" s="217">
        <v>386531</v>
      </c>
      <c r="F25" s="217">
        <v>434173</v>
      </c>
      <c r="G25" s="218">
        <v>447530</v>
      </c>
      <c r="H25" s="217">
        <v>452265</v>
      </c>
      <c r="I25" s="219">
        <v>553099</v>
      </c>
      <c r="J25" s="217">
        <v>501533</v>
      </c>
      <c r="K25" s="218">
        <v>512497</v>
      </c>
      <c r="L25" s="218">
        <v>510979</v>
      </c>
      <c r="M25" s="218">
        <v>553099</v>
      </c>
      <c r="N25" s="218">
        <v>548402</v>
      </c>
      <c r="O25" s="218">
        <v>532036</v>
      </c>
      <c r="P25" s="218">
        <v>524460</v>
      </c>
      <c r="Q25" s="218">
        <v>558369</v>
      </c>
      <c r="R25" s="218">
        <v>546976</v>
      </c>
      <c r="CB25" s="218"/>
      <c r="CC25" s="218"/>
      <c r="CD25" s="218"/>
      <c r="CE25" s="218"/>
      <c r="CF25" s="218"/>
      <c r="CG25" s="218"/>
      <c r="CH25" s="218"/>
      <c r="CI25" s="218"/>
      <c r="CJ25" s="218"/>
      <c r="CK25" s="218"/>
      <c r="CL25" s="218"/>
      <c r="CM25" s="218"/>
      <c r="CN25" s="218"/>
      <c r="CO25" s="218"/>
      <c r="CP25" s="218"/>
      <c r="CQ25" s="218"/>
      <c r="CR25" s="218"/>
      <c r="CS25" s="218"/>
      <c r="CT25" s="218"/>
      <c r="CU25" s="218"/>
      <c r="CV25" s="218"/>
      <c r="CW25" s="218"/>
      <c r="CX25" s="218"/>
    </row>
    <row r="26" spans="80:102" ht="12.75">
      <c r="CB26" s="218"/>
      <c r="CC26" s="218"/>
      <c r="CD26" s="218"/>
      <c r="CE26" s="218"/>
      <c r="CF26" s="218"/>
      <c r="CG26" s="218"/>
      <c r="CH26" s="218"/>
      <c r="CI26" s="218"/>
      <c r="CJ26" s="218"/>
      <c r="CK26" s="218"/>
      <c r="CL26" s="218"/>
      <c r="CM26" s="218"/>
      <c r="CN26" s="218"/>
      <c r="CO26" s="218"/>
      <c r="CP26" s="218"/>
      <c r="CQ26" s="218"/>
      <c r="CR26" s="218"/>
      <c r="CS26" s="218"/>
      <c r="CT26" s="218"/>
      <c r="CU26" s="218"/>
      <c r="CV26" s="218"/>
      <c r="CW26" s="218"/>
      <c r="CX26" s="218"/>
    </row>
    <row r="27" spans="80:102" ht="12.75">
      <c r="CB27" s="218"/>
      <c r="CC27" s="218"/>
      <c r="CD27" s="218"/>
      <c r="CE27" s="218"/>
      <c r="CF27" s="218"/>
      <c r="CG27" s="218"/>
      <c r="CH27" s="218"/>
      <c r="CI27" s="218"/>
      <c r="CJ27" s="218"/>
      <c r="CK27" s="218"/>
      <c r="CL27" s="218"/>
      <c r="CM27" s="218"/>
      <c r="CN27" s="218"/>
      <c r="CO27" s="218"/>
      <c r="CP27" s="218"/>
      <c r="CQ27" s="218"/>
      <c r="CR27" s="218"/>
      <c r="CS27" s="218"/>
      <c r="CT27" s="218"/>
      <c r="CU27" s="218"/>
      <c r="CV27" s="218"/>
      <c r="CW27" s="218"/>
      <c r="CX27" s="218"/>
    </row>
    <row r="29" ht="12.75">
      <c r="Y29" s="193"/>
    </row>
    <row r="30" ht="12.75">
      <c r="K30" s="161"/>
    </row>
    <row r="31" spans="11:25" ht="12.75">
      <c r="K31" s="161"/>
      <c r="Y31" s="194"/>
    </row>
    <row r="32" ht="12.75">
      <c r="K32" s="162"/>
    </row>
    <row r="33" spans="1:11" ht="12.75">
      <c r="A33" s="9" t="s">
        <v>61</v>
      </c>
      <c r="K33" s="162"/>
    </row>
    <row r="34" spans="1:11" ht="12.75">
      <c r="A34" s="24"/>
      <c r="D34" s="12" t="s">
        <v>3</v>
      </c>
      <c r="E34" s="12"/>
      <c r="F34" s="231" t="s">
        <v>4</v>
      </c>
      <c r="G34" s="13"/>
      <c r="H34" s="13"/>
      <c r="K34" s="162"/>
    </row>
    <row r="35" spans="4:8" ht="12.75">
      <c r="D35" s="14" t="s">
        <v>1</v>
      </c>
      <c r="E35" s="14" t="s">
        <v>0</v>
      </c>
      <c r="F35" s="14" t="s">
        <v>1</v>
      </c>
      <c r="G35" s="14" t="s">
        <v>0</v>
      </c>
      <c r="H35" s="14"/>
    </row>
    <row r="36" spans="4:8" ht="4.5" customHeight="1">
      <c r="D36" s="4"/>
      <c r="E36" s="4"/>
      <c r="F36" s="4"/>
      <c r="G36" s="4"/>
      <c r="H36" s="4"/>
    </row>
    <row r="37" spans="1:8" ht="12.75">
      <c r="A37" t="s">
        <v>5</v>
      </c>
      <c r="D37" s="15">
        <f>'annexe 2'!G10+'annexe 2'!G11+'annexe 2'!G12</f>
        <v>0.32939914163090134</v>
      </c>
      <c r="E37" s="15">
        <f>'annexe 1'!E62+'annexe 1'!E63+'annexe 1'!E64</f>
        <v>0.4595338735154742</v>
      </c>
      <c r="F37" s="16">
        <v>0.035</v>
      </c>
      <c r="G37" s="16">
        <v>0.013</v>
      </c>
      <c r="H37" s="16"/>
    </row>
    <row r="38" spans="4:8" ht="4.5" customHeight="1">
      <c r="D38" s="15"/>
      <c r="E38" s="15"/>
      <c r="F38" s="16"/>
      <c r="G38" s="16"/>
      <c r="H38" s="16"/>
    </row>
    <row r="39" spans="1:8" ht="12.75">
      <c r="A39" t="s">
        <v>6</v>
      </c>
      <c r="D39" s="15">
        <v>0.297</v>
      </c>
      <c r="E39" s="15">
        <f>'annexe 1'!E61+'annexe 1'!E64</f>
        <v>0.1563798045983736</v>
      </c>
      <c r="F39" s="16">
        <v>0.009</v>
      </c>
      <c r="G39" s="17">
        <v>-0.031</v>
      </c>
      <c r="H39" s="16"/>
    </row>
    <row r="40" spans="4:8" ht="4.5" customHeight="1">
      <c r="D40" s="15"/>
      <c r="E40" s="15"/>
      <c r="F40" s="16"/>
      <c r="G40" s="16"/>
      <c r="H40" s="16"/>
    </row>
    <row r="41" spans="1:8" ht="12.75">
      <c r="A41" t="s">
        <v>159</v>
      </c>
      <c r="D41" s="15">
        <v>0.407</v>
      </c>
      <c r="E41" s="15">
        <f>'annexe 1'!E73+'annexe 1'!E74</f>
        <v>0.22067513017024512</v>
      </c>
      <c r="F41" s="17">
        <v>-0.007</v>
      </c>
      <c r="G41" s="17">
        <v>-0.04</v>
      </c>
      <c r="H41" s="160"/>
    </row>
    <row r="42" spans="1:8" ht="12.75">
      <c r="A42" t="s">
        <v>160</v>
      </c>
      <c r="D42" s="15">
        <v>0.348</v>
      </c>
      <c r="E42" s="15">
        <f>'annexe 1'!E80+'annexe 1'!E82</f>
        <v>0.22833908617562745</v>
      </c>
      <c r="F42" s="16">
        <v>0.022</v>
      </c>
      <c r="G42" s="16">
        <v>0.029</v>
      </c>
      <c r="H42" s="16"/>
    </row>
    <row r="43" spans="1:8" ht="10.5" customHeight="1">
      <c r="A43" s="54" t="s">
        <v>161</v>
      </c>
      <c r="D43" s="15"/>
      <c r="E43" s="15"/>
      <c r="F43" s="16"/>
      <c r="G43" s="16"/>
      <c r="H43" s="16"/>
    </row>
    <row r="44" spans="4:8" ht="4.5" customHeight="1">
      <c r="D44" s="15"/>
      <c r="E44" s="15"/>
      <c r="F44" s="17"/>
      <c r="G44" s="17"/>
      <c r="H44" s="17"/>
    </row>
    <row r="45" spans="1:8" ht="12.75">
      <c r="A45" t="s">
        <v>52</v>
      </c>
      <c r="D45" s="15">
        <v>0.449</v>
      </c>
      <c r="E45" s="15">
        <f>'annexe 1'!E101+'annexe 1'!E102+'annexe 1'!E103</f>
        <v>0.32532323173228805</v>
      </c>
      <c r="F45" s="16">
        <v>0.013</v>
      </c>
      <c r="G45" s="16">
        <v>0.029</v>
      </c>
      <c r="H45" s="16"/>
    </row>
    <row r="46" spans="1:8" ht="12.75">
      <c r="A46" t="s">
        <v>53</v>
      </c>
      <c r="D46" s="15">
        <v>0.217</v>
      </c>
      <c r="E46" s="15">
        <f>'annexe 1'!E102+'annexe 1'!E103</f>
        <v>0.1285815099748435</v>
      </c>
      <c r="F46" s="16">
        <v>0.012</v>
      </c>
      <c r="G46" s="16">
        <v>0.102</v>
      </c>
      <c r="H46" s="16"/>
    </row>
    <row r="48" ht="12.75">
      <c r="A48" s="9" t="s">
        <v>7</v>
      </c>
    </row>
    <row r="49" spans="4:8" ht="12.75">
      <c r="D49" s="12" t="s">
        <v>1</v>
      </c>
      <c r="E49" s="12"/>
      <c r="F49" s="231" t="s">
        <v>0</v>
      </c>
      <c r="G49" s="13"/>
      <c r="H49" s="13"/>
    </row>
    <row r="50" spans="4:8" ht="12.75">
      <c r="D50" s="14" t="s">
        <v>8</v>
      </c>
      <c r="E50" s="14" t="s">
        <v>9</v>
      </c>
      <c r="F50" s="14" t="s">
        <v>8</v>
      </c>
      <c r="G50" s="14" t="s">
        <v>9</v>
      </c>
      <c r="H50" s="14"/>
    </row>
    <row r="51" ht="7.5" customHeight="1"/>
    <row r="52" spans="2:8" ht="12.75">
      <c r="B52" s="21" t="s">
        <v>10</v>
      </c>
      <c r="C52" s="21"/>
      <c r="D52" s="52">
        <f>'annexe 1'!B111</f>
        <v>21725</v>
      </c>
      <c r="E52" s="42">
        <v>0.018</v>
      </c>
      <c r="F52" s="52">
        <f>'annexe 1'!D111</f>
        <v>546976</v>
      </c>
      <c r="G52" s="186">
        <v>-0.003</v>
      </c>
      <c r="H52" s="42"/>
    </row>
    <row r="53" spans="4:8" ht="4.5" customHeight="1">
      <c r="D53" s="52"/>
      <c r="E53" s="42"/>
      <c r="F53" s="52"/>
      <c r="G53" s="42"/>
      <c r="H53" s="42"/>
    </row>
    <row r="54" spans="2:8" ht="12.75">
      <c r="B54" s="21" t="s">
        <v>11</v>
      </c>
      <c r="C54" s="21"/>
      <c r="D54" s="52">
        <f>'annexe 1'!B112</f>
        <v>6833</v>
      </c>
      <c r="E54" s="42">
        <v>0.079</v>
      </c>
      <c r="F54" s="52">
        <f>'annexe 1'!D112</f>
        <v>55855</v>
      </c>
      <c r="G54" s="42">
        <v>0.013</v>
      </c>
      <c r="H54" s="42"/>
    </row>
    <row r="55" spans="4:8" ht="4.5" customHeight="1">
      <c r="D55" s="52"/>
      <c r="E55" s="42"/>
      <c r="F55" s="52"/>
      <c r="G55" s="42"/>
      <c r="H55" s="42"/>
    </row>
    <row r="56" spans="2:8" ht="12.75">
      <c r="B56" s="21" t="s">
        <v>12</v>
      </c>
      <c r="C56" s="21"/>
      <c r="D56" s="52">
        <f>'annexe 1'!B113</f>
        <v>1478</v>
      </c>
      <c r="E56" s="42">
        <v>0.209</v>
      </c>
      <c r="F56" s="52">
        <f>'annexe 1'!D113</f>
        <v>48343</v>
      </c>
      <c r="G56" s="186">
        <v>-0.121</v>
      </c>
      <c r="H56" s="42"/>
    </row>
    <row r="57" spans="4:8" ht="4.5" customHeight="1">
      <c r="D57" s="15"/>
      <c r="E57" s="15"/>
      <c r="F57" s="17"/>
      <c r="G57" s="17"/>
      <c r="H57" s="17"/>
    </row>
    <row r="58" spans="2:8" ht="12.75">
      <c r="B58" s="18" t="s">
        <v>14</v>
      </c>
      <c r="C58" s="18"/>
      <c r="D58" s="19">
        <f>SUM(D52:D56)</f>
        <v>30036</v>
      </c>
      <c r="E58" s="22">
        <v>0.039</v>
      </c>
      <c r="F58" s="19">
        <f>SUM(F52:F56)</f>
        <v>651174</v>
      </c>
      <c r="G58" s="187">
        <v>-0.011</v>
      </c>
      <c r="H58" s="22"/>
    </row>
    <row r="59" spans="4:8" ht="4.5" customHeight="1">
      <c r="D59" s="15"/>
      <c r="E59" s="15"/>
      <c r="F59" s="17"/>
      <c r="G59" s="17"/>
      <c r="H59" s="17"/>
    </row>
    <row r="60" spans="2:8" ht="12.75">
      <c r="B60" s="9" t="s">
        <v>13</v>
      </c>
      <c r="C60" s="9"/>
      <c r="D60" s="20">
        <f>'annexe 1'!B119</f>
        <v>34786</v>
      </c>
      <c r="E60" s="23">
        <v>0.039</v>
      </c>
      <c r="F60" s="20">
        <f>'annexe 1'!D119</f>
        <v>806566</v>
      </c>
      <c r="G60" s="23">
        <v>0.017</v>
      </c>
      <c r="H60" s="23"/>
    </row>
    <row r="62" ht="12.75">
      <c r="A62" s="9" t="s">
        <v>62</v>
      </c>
    </row>
    <row r="63" spans="1:5" ht="12.75">
      <c r="A63" s="9"/>
      <c r="D63" s="10" t="s">
        <v>1</v>
      </c>
      <c r="E63" s="10" t="s">
        <v>0</v>
      </c>
    </row>
    <row r="64" spans="1:5" ht="7.5" customHeight="1">
      <c r="A64" s="9"/>
      <c r="D64" s="10"/>
      <c r="E64" s="10"/>
    </row>
    <row r="65" spans="1:5" ht="12.75">
      <c r="A65" t="s">
        <v>192</v>
      </c>
      <c r="D65" s="52">
        <f>'annexe 1'!B17</f>
        <v>24948</v>
      </c>
      <c r="E65" s="52">
        <f>'annexe 1'!D17</f>
        <v>943324</v>
      </c>
    </row>
    <row r="66" spans="1:5" ht="12.75">
      <c r="A66" t="s">
        <v>193</v>
      </c>
      <c r="D66" s="42">
        <v>0.041</v>
      </c>
      <c r="E66" s="42">
        <v>0.011</v>
      </c>
    </row>
    <row r="67" ht="7.5" customHeight="1"/>
    <row r="68" spans="1:5" ht="12.75" hidden="1">
      <c r="A68" t="s">
        <v>15</v>
      </c>
      <c r="D68" s="72">
        <f>1-(143616/(137265+169596+42232-41463))</f>
        <v>0.5331534635763742</v>
      </c>
      <c r="E68" s="72">
        <f>1-(2420502/(2277909+4316761))</f>
        <v>0.6329608608163866</v>
      </c>
    </row>
    <row r="69" ht="12.75" hidden="1">
      <c r="A69" t="s">
        <v>16</v>
      </c>
    </row>
    <row r="70" spans="4:5" ht="12.75">
      <c r="D70" s="73"/>
      <c r="E70" s="73"/>
    </row>
  </sheetData>
  <printOptions horizontalCentered="1"/>
  <pageMargins left="0.7874015748031497" right="0.7874015748031497" top="0.5905511811023623" bottom="0.5905511811023623"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I103"/>
  <sheetViews>
    <sheetView workbookViewId="0" topLeftCell="A46">
      <selection activeCell="I60" sqref="I60"/>
    </sheetView>
  </sheetViews>
  <sheetFormatPr defaultColWidth="11.421875" defaultRowHeight="12.75"/>
  <cols>
    <col min="1" max="1" width="18.28125" style="0" customWidth="1"/>
    <col min="2" max="2" width="14.421875" style="0" customWidth="1"/>
    <col min="3" max="7" width="11.140625" style="0" customWidth="1"/>
    <col min="8" max="8" width="11.57421875" style="0" bestFit="1" customWidth="1"/>
  </cols>
  <sheetData>
    <row r="1" spans="1:7" ht="18">
      <c r="A1" s="44" t="s">
        <v>35</v>
      </c>
      <c r="B1" s="45"/>
      <c r="C1" s="45"/>
      <c r="D1" s="45"/>
      <c r="E1" s="45"/>
      <c r="F1" s="45"/>
      <c r="G1" s="45"/>
    </row>
    <row r="15" spans="1:7" ht="16.5">
      <c r="A15" s="43" t="s">
        <v>55</v>
      </c>
      <c r="B15" s="2"/>
      <c r="C15" s="2"/>
      <c r="D15" s="2"/>
      <c r="E15" s="2"/>
      <c r="F15" s="2"/>
      <c r="G15" s="2"/>
    </row>
    <row r="17" spans="1:2" ht="12.75">
      <c r="A17" s="53" t="s">
        <v>56</v>
      </c>
      <c r="B17" s="24" t="s">
        <v>57</v>
      </c>
    </row>
    <row r="19" ht="13.5" thickBot="1"/>
    <row r="20" spans="1:7" ht="12.75">
      <c r="A20" s="26" t="s">
        <v>20</v>
      </c>
      <c r="B20" s="128" t="s">
        <v>21</v>
      </c>
      <c r="C20" s="129"/>
      <c r="D20" s="130"/>
      <c r="E20" s="128" t="s">
        <v>22</v>
      </c>
      <c r="F20" s="129"/>
      <c r="G20" s="130"/>
    </row>
    <row r="21" spans="1:7" ht="14.25" customHeight="1" thickBot="1">
      <c r="A21" s="27" t="s">
        <v>23</v>
      </c>
      <c r="B21" s="131">
        <v>2002</v>
      </c>
      <c r="C21" s="131">
        <v>2003</v>
      </c>
      <c r="D21" s="132" t="s">
        <v>185</v>
      </c>
      <c r="E21" s="131">
        <v>2002</v>
      </c>
      <c r="F21" s="131">
        <v>2003</v>
      </c>
      <c r="G21" s="132" t="s">
        <v>185</v>
      </c>
    </row>
    <row r="22" spans="1:8" s="18" customFormat="1" ht="21" customHeight="1">
      <c r="A22" s="36" t="s">
        <v>24</v>
      </c>
      <c r="B22" s="184">
        <v>306650</v>
      </c>
      <c r="C22" s="184">
        <v>307051</v>
      </c>
      <c r="D22" s="37">
        <v>0.001307679765204739</v>
      </c>
      <c r="E22" s="184">
        <v>1233444</v>
      </c>
      <c r="F22" s="184">
        <v>1231204</v>
      </c>
      <c r="G22" s="37">
        <v>-0.0018160532622478742</v>
      </c>
      <c r="H22" s="196"/>
    </row>
    <row r="23" spans="1:7" s="18" customFormat="1" ht="21.75" customHeight="1">
      <c r="A23" s="36" t="s">
        <v>25</v>
      </c>
      <c r="B23" s="184">
        <v>31860</v>
      </c>
      <c r="C23" s="184">
        <v>31399</v>
      </c>
      <c r="D23" s="37">
        <v>-0.014469554300062804</v>
      </c>
      <c r="E23" s="184">
        <v>2730379</v>
      </c>
      <c r="F23" s="184">
        <v>2681664</v>
      </c>
      <c r="G23" s="37">
        <v>-0.017841845399484857</v>
      </c>
    </row>
    <row r="24" spans="1:7" s="9" customFormat="1" ht="20.25" customHeight="1" thickBot="1">
      <c r="A24" s="32" t="s">
        <v>2</v>
      </c>
      <c r="B24" s="184">
        <v>338510</v>
      </c>
      <c r="C24" s="184">
        <v>338450</v>
      </c>
      <c r="D24" s="37">
        <v>-0.0001772473486750803</v>
      </c>
      <c r="E24" s="184">
        <v>3963823</v>
      </c>
      <c r="F24" s="184">
        <v>3912868</v>
      </c>
      <c r="G24" s="37">
        <v>-0.012855013960007766</v>
      </c>
    </row>
    <row r="25" spans="2:6" ht="12.75">
      <c r="B25" s="157"/>
      <c r="F25" s="157"/>
    </row>
    <row r="26" ht="6" customHeight="1" thickBot="1"/>
    <row r="27" spans="1:7" ht="12.75">
      <c r="A27" s="26" t="s">
        <v>26</v>
      </c>
      <c r="B27" s="128" t="s">
        <v>21</v>
      </c>
      <c r="C27" s="129"/>
      <c r="D27" s="130"/>
      <c r="E27" s="128" t="s">
        <v>22</v>
      </c>
      <c r="F27" s="129"/>
      <c r="G27" s="130"/>
    </row>
    <row r="28" spans="1:7" ht="13.5" thickBot="1">
      <c r="A28" s="27" t="s">
        <v>27</v>
      </c>
      <c r="B28" s="131">
        <v>2002</v>
      </c>
      <c r="C28" s="131">
        <v>2003</v>
      </c>
      <c r="D28" s="132" t="s">
        <v>185</v>
      </c>
      <c r="E28" s="131">
        <v>2002</v>
      </c>
      <c r="F28" s="131">
        <v>2003</v>
      </c>
      <c r="G28" s="132" t="s">
        <v>185</v>
      </c>
    </row>
    <row r="29" spans="1:7" ht="20.25" customHeight="1">
      <c r="A29" s="28" t="s">
        <v>28</v>
      </c>
      <c r="B29" s="29">
        <v>123</v>
      </c>
      <c r="C29" s="29">
        <v>124</v>
      </c>
      <c r="D29" s="30">
        <v>0.008130081300812941</v>
      </c>
      <c r="E29" s="29">
        <v>581</v>
      </c>
      <c r="F29" s="29">
        <v>598</v>
      </c>
      <c r="G29" s="30">
        <v>0.029259896729776358</v>
      </c>
    </row>
    <row r="30" spans="1:7" ht="20.25" customHeight="1">
      <c r="A30" s="31" t="s">
        <v>29</v>
      </c>
      <c r="B30" s="6">
        <v>27845</v>
      </c>
      <c r="C30" s="6">
        <v>26640</v>
      </c>
      <c r="D30" s="30">
        <v>-0.043275273837313666</v>
      </c>
      <c r="E30" s="6">
        <v>596443</v>
      </c>
      <c r="F30" s="6">
        <v>576327</v>
      </c>
      <c r="G30" s="30">
        <v>-0.0337266092484948</v>
      </c>
    </row>
    <row r="31" spans="1:7" ht="20.25" customHeight="1">
      <c r="A31" s="31" t="s">
        <v>30</v>
      </c>
      <c r="B31" s="6">
        <v>26528</v>
      </c>
      <c r="C31" s="6">
        <v>26625</v>
      </c>
      <c r="D31" s="30">
        <v>0.0036565138721351698</v>
      </c>
      <c r="E31" s="6">
        <v>233593</v>
      </c>
      <c r="F31" s="6">
        <v>229261</v>
      </c>
      <c r="G31" s="30">
        <v>-0.018545076265127802</v>
      </c>
    </row>
    <row r="32" spans="1:7" ht="20.25" customHeight="1">
      <c r="A32" s="31" t="s">
        <v>31</v>
      </c>
      <c r="B32" s="6">
        <v>284001</v>
      </c>
      <c r="C32" s="6">
        <v>284791</v>
      </c>
      <c r="D32" s="30">
        <v>0.0027816803461959694</v>
      </c>
      <c r="E32" s="6">
        <v>3133184</v>
      </c>
      <c r="F32" s="6">
        <v>3105932</v>
      </c>
      <c r="G32" s="30">
        <v>-0.008697861344881153</v>
      </c>
    </row>
    <row r="33" spans="1:7" s="35" customFormat="1" ht="20.25" customHeight="1">
      <c r="A33" s="34" t="s">
        <v>32</v>
      </c>
      <c r="B33" s="7">
        <v>71803</v>
      </c>
      <c r="C33" s="7">
        <v>72033</v>
      </c>
      <c r="D33" s="30">
        <v>0.003203208779577471</v>
      </c>
      <c r="E33" s="7">
        <v>710445</v>
      </c>
      <c r="F33" s="7">
        <v>707618</v>
      </c>
      <c r="G33" s="30">
        <v>-0.003979196137632091</v>
      </c>
    </row>
    <row r="34" spans="1:7" s="9" customFormat="1" ht="20.25" customHeight="1" thickBot="1">
      <c r="A34" s="32" t="s">
        <v>2</v>
      </c>
      <c r="B34" s="33">
        <v>338510</v>
      </c>
      <c r="C34" s="33">
        <v>338450</v>
      </c>
      <c r="D34" s="30">
        <v>-0.0001772473486750803</v>
      </c>
      <c r="E34" s="33">
        <v>3963823</v>
      </c>
      <c r="F34" s="33">
        <v>3912868</v>
      </c>
      <c r="G34" s="30">
        <v>-0.012855013960007766</v>
      </c>
    </row>
    <row r="35" spans="1:7" ht="21.75" customHeight="1">
      <c r="A35" s="170" t="s">
        <v>167</v>
      </c>
      <c r="B35" s="163">
        <v>13</v>
      </c>
      <c r="C35" s="163">
        <v>270</v>
      </c>
      <c r="D35" s="171"/>
      <c r="E35" s="163">
        <v>22</v>
      </c>
      <c r="F35" s="163">
        <v>750</v>
      </c>
      <c r="G35" s="195"/>
    </row>
    <row r="36" ht="6" customHeight="1"/>
    <row r="50" ht="8.25" customHeight="1"/>
    <row r="51" ht="12.75">
      <c r="A51" s="53" t="s">
        <v>58</v>
      </c>
    </row>
    <row r="52" spans="1:6" ht="12.75">
      <c r="A52" t="s">
        <v>149</v>
      </c>
      <c r="B52" s="54"/>
      <c r="C52" s="55" t="s">
        <v>196</v>
      </c>
      <c r="D52" s="56"/>
      <c r="E52" s="56"/>
      <c r="F52" s="57"/>
    </row>
    <row r="53" spans="3:6" ht="12.75">
      <c r="C53" s="55" t="s">
        <v>59</v>
      </c>
      <c r="D53" s="57"/>
      <c r="E53" s="58" t="s">
        <v>60</v>
      </c>
      <c r="F53" s="57"/>
    </row>
    <row r="54" spans="1:8" ht="12.75">
      <c r="A54" s="69" t="s">
        <v>144</v>
      </c>
      <c r="B54" s="70"/>
      <c r="C54" s="233">
        <v>-0.004</v>
      </c>
      <c r="D54" s="173"/>
      <c r="E54" s="232">
        <v>0</v>
      </c>
      <c r="F54" s="173"/>
      <c r="G54" s="174"/>
      <c r="H54" s="59"/>
    </row>
    <row r="55" spans="1:6" ht="5.25" customHeight="1">
      <c r="A55" s="59"/>
      <c r="B55" s="60"/>
      <c r="C55" s="4"/>
      <c r="D55" s="4"/>
      <c r="E55" s="59"/>
      <c r="F55" s="60"/>
    </row>
    <row r="56" spans="1:6" ht="12.75">
      <c r="A56" s="59" t="s">
        <v>29</v>
      </c>
      <c r="B56" s="60"/>
      <c r="C56" s="13"/>
      <c r="D56" s="13"/>
      <c r="E56" s="67"/>
      <c r="F56" s="62"/>
    </row>
    <row r="57" spans="1:6" ht="5.25" customHeight="1">
      <c r="A57" s="59"/>
      <c r="B57" s="60"/>
      <c r="C57" s="4"/>
      <c r="D57" s="4"/>
      <c r="E57" s="59"/>
      <c r="F57" s="60"/>
    </row>
    <row r="58" spans="1:6" ht="12.75">
      <c r="A58" s="59" t="s">
        <v>30</v>
      </c>
      <c r="B58" s="60"/>
      <c r="C58" s="61"/>
      <c r="D58" s="13"/>
      <c r="E58" s="67"/>
      <c r="F58" s="62"/>
    </row>
    <row r="59" spans="1:6" ht="5.25" customHeight="1">
      <c r="A59" s="59"/>
      <c r="B59" s="60"/>
      <c r="C59" s="4"/>
      <c r="D59" s="4"/>
      <c r="E59" s="59"/>
      <c r="F59" s="60"/>
    </row>
    <row r="60" spans="1:6" ht="12.75">
      <c r="A60" s="63" t="s">
        <v>31</v>
      </c>
      <c r="B60" s="66"/>
      <c r="C60" s="64"/>
      <c r="D60" s="64"/>
      <c r="E60" s="68"/>
      <c r="F60" s="65"/>
    </row>
    <row r="61" ht="5.25" customHeight="1"/>
    <row r="62" ht="12.75">
      <c r="A62" s="71" t="s">
        <v>143</v>
      </c>
    </row>
    <row r="63" ht="12.75">
      <c r="A63" s="71" t="s">
        <v>178</v>
      </c>
    </row>
    <row r="64" ht="18">
      <c r="D64" s="38"/>
    </row>
    <row r="65" ht="18">
      <c r="D65" s="38"/>
    </row>
    <row r="67" spans="1:7" ht="16.5">
      <c r="A67" s="43" t="s">
        <v>191</v>
      </c>
      <c r="B67" s="2"/>
      <c r="C67" s="2"/>
      <c r="D67" s="2"/>
      <c r="E67" s="2"/>
      <c r="F67" s="2"/>
      <c r="G67" s="2"/>
    </row>
    <row r="68" spans="1:7" ht="16.5">
      <c r="A68" s="43"/>
      <c r="B68" s="2"/>
      <c r="C68" s="2"/>
      <c r="D68" s="2"/>
      <c r="E68" s="2"/>
      <c r="F68" s="2"/>
      <c r="G68" s="2"/>
    </row>
    <row r="76" spans="1:8" ht="12.75">
      <c r="A76" s="221" t="s">
        <v>175</v>
      </c>
      <c r="B76" s="222">
        <v>1998</v>
      </c>
      <c r="C76" s="222">
        <v>1999</v>
      </c>
      <c r="D76" s="222">
        <v>2000</v>
      </c>
      <c r="E76" s="222">
        <v>2001</v>
      </c>
      <c r="F76" s="222">
        <v>2002</v>
      </c>
      <c r="G76" s="222">
        <v>2003</v>
      </c>
      <c r="H76" s="222">
        <v>2004</v>
      </c>
    </row>
    <row r="77" spans="1:8" ht="12.75">
      <c r="A77" s="223" t="s">
        <v>206</v>
      </c>
      <c r="B77" s="224">
        <v>330449</v>
      </c>
      <c r="C77" s="224">
        <v>349159</v>
      </c>
      <c r="D77" s="224">
        <v>396571</v>
      </c>
      <c r="E77" s="224">
        <v>364625</v>
      </c>
      <c r="F77" s="224">
        <v>329903</v>
      </c>
      <c r="G77" s="224">
        <v>298428</v>
      </c>
      <c r="H77" s="224">
        <v>313398</v>
      </c>
    </row>
    <row r="78" spans="1:8" ht="12.75">
      <c r="A78" s="221" t="s">
        <v>63</v>
      </c>
      <c r="B78" s="225">
        <v>669734</v>
      </c>
      <c r="C78" s="225">
        <v>726194</v>
      </c>
      <c r="D78" s="225">
        <v>768795</v>
      </c>
      <c r="E78" s="225">
        <v>717834</v>
      </c>
      <c r="F78" s="225">
        <v>649410</v>
      </c>
      <c r="G78" s="225">
        <v>614868</v>
      </c>
      <c r="H78" s="225">
        <v>679287</v>
      </c>
    </row>
    <row r="90" spans="1:5" ht="12.75">
      <c r="A90" t="s">
        <v>63</v>
      </c>
      <c r="D90" s="40">
        <v>679287</v>
      </c>
      <c r="E90" t="s">
        <v>210</v>
      </c>
    </row>
    <row r="91" spans="4:5" ht="7.5" customHeight="1">
      <c r="D91" s="11"/>
      <c r="E91" s="11"/>
    </row>
    <row r="92" spans="1:7" ht="12.75">
      <c r="A92" s="35" t="s">
        <v>33</v>
      </c>
      <c r="B92" s="35"/>
      <c r="C92" s="35"/>
      <c r="D92" s="41">
        <v>313398</v>
      </c>
      <c r="E92" s="35" t="s">
        <v>204</v>
      </c>
      <c r="G92" s="35"/>
    </row>
    <row r="93" ht="7.5" customHeight="1"/>
    <row r="94" ht="12.75">
      <c r="D94" t="s">
        <v>205</v>
      </c>
    </row>
    <row r="96" ht="12.75" hidden="1">
      <c r="A96" t="s">
        <v>17</v>
      </c>
    </row>
    <row r="97" ht="12.75">
      <c r="A97" s="39"/>
    </row>
    <row r="99" ht="12.75">
      <c r="I99" s="172"/>
    </row>
    <row r="100" ht="12.75">
      <c r="I100" s="198"/>
    </row>
    <row r="101" ht="12.75">
      <c r="F101" s="172"/>
    </row>
    <row r="102" spans="6:8" ht="12.75">
      <c r="F102" s="172"/>
      <c r="H102" s="197"/>
    </row>
    <row r="103" spans="6:7" ht="12.75">
      <c r="F103" s="172"/>
      <c r="G103" s="172"/>
    </row>
  </sheetData>
  <printOptions horizontalCentered="1"/>
  <pageMargins left="0.1968503937007874" right="0.1968503937007874" top="0.984251968503937" bottom="0.984251968503937" header="0.5118110236220472" footer="0.5118110236220472"/>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dimension ref="A2:BM101"/>
  <sheetViews>
    <sheetView workbookViewId="0" topLeftCell="A1">
      <selection activeCell="A17" sqref="A17"/>
    </sheetView>
  </sheetViews>
  <sheetFormatPr defaultColWidth="11.421875" defaultRowHeight="12.75"/>
  <cols>
    <col min="8" max="8" width="10.7109375" style="0" customWidth="1"/>
  </cols>
  <sheetData>
    <row r="2" spans="1:8" ht="18">
      <c r="A2" s="44" t="s">
        <v>36</v>
      </c>
      <c r="B2" s="45"/>
      <c r="C2" s="45"/>
      <c r="D2" s="45"/>
      <c r="E2" s="45"/>
      <c r="F2" s="45"/>
      <c r="G2" s="45"/>
      <c r="H2" s="45"/>
    </row>
    <row r="17" spans="1:8" ht="16.5">
      <c r="A17" s="43" t="s">
        <v>54</v>
      </c>
      <c r="B17" s="2"/>
      <c r="C17" s="2"/>
      <c r="D17" s="2"/>
      <c r="E17" s="2"/>
      <c r="F17" s="2"/>
      <c r="G17" s="2"/>
      <c r="H17" s="2"/>
    </row>
    <row r="23" spans="1:5" ht="12.75">
      <c r="A23" s="226" t="s">
        <v>179</v>
      </c>
      <c r="B23" s="226" t="s">
        <v>180</v>
      </c>
      <c r="C23" s="226" t="s">
        <v>181</v>
      </c>
      <c r="D23" s="226" t="s">
        <v>182</v>
      </c>
      <c r="E23" s="226" t="s">
        <v>186</v>
      </c>
    </row>
    <row r="24" spans="1:5" ht="13.5">
      <c r="A24" s="226">
        <v>3362.9294327685034</v>
      </c>
      <c r="B24" s="227">
        <v>3647.0767377636757</v>
      </c>
      <c r="C24" s="227">
        <v>2531.536312849162</v>
      </c>
      <c r="D24" s="227">
        <v>2044</v>
      </c>
      <c r="E24" s="227">
        <v>2140</v>
      </c>
    </row>
    <row r="33" ht="12.75">
      <c r="A33" s="9" t="s">
        <v>200</v>
      </c>
    </row>
    <row r="35" spans="1:4" ht="12.75" hidden="1">
      <c r="A35" t="s">
        <v>37</v>
      </c>
      <c r="C35" s="133" t="s">
        <v>148</v>
      </c>
      <c r="D35" s="21"/>
    </row>
    <row r="36" ht="6" customHeight="1" hidden="1">
      <c r="C36" s="134"/>
    </row>
    <row r="37" spans="1:3" ht="12.75" hidden="1">
      <c r="A37" t="s">
        <v>38</v>
      </c>
      <c r="C37" s="133" t="s">
        <v>148</v>
      </c>
    </row>
    <row r="38" ht="6" customHeight="1" hidden="1">
      <c r="C38" s="134"/>
    </row>
    <row r="39" spans="1:4" ht="12.75" hidden="1">
      <c r="A39" t="s">
        <v>39</v>
      </c>
      <c r="C39" s="133" t="s">
        <v>148</v>
      </c>
      <c r="D39" s="46"/>
    </row>
    <row r="40" ht="12.75">
      <c r="C40" s="73"/>
    </row>
    <row r="41" spans="1:4" ht="12.75">
      <c r="A41" t="s">
        <v>40</v>
      </c>
      <c r="C41" s="72">
        <v>0.46</v>
      </c>
      <c r="D41" s="46"/>
    </row>
    <row r="42" ht="6" customHeight="1">
      <c r="C42" s="72"/>
    </row>
    <row r="43" spans="1:3" ht="12.75" hidden="1">
      <c r="A43" t="s">
        <v>41</v>
      </c>
      <c r="C43" s="190"/>
    </row>
    <row r="44" ht="12.75" hidden="1">
      <c r="C44" s="72"/>
    </row>
    <row r="45" spans="1:4" ht="12.75">
      <c r="A45" t="s">
        <v>42</v>
      </c>
      <c r="C45" s="72">
        <v>0.88</v>
      </c>
      <c r="D45" s="46"/>
    </row>
    <row r="46" ht="6" customHeight="1">
      <c r="C46" s="72"/>
    </row>
    <row r="47" spans="1:4" ht="12.75">
      <c r="A47" t="s">
        <v>43</v>
      </c>
      <c r="C47" s="72">
        <v>0.37</v>
      </c>
      <c r="D47" s="47"/>
    </row>
    <row r="48" ht="4.5" customHeight="1">
      <c r="C48" s="47"/>
    </row>
    <row r="49" spans="1:3" ht="12.75">
      <c r="A49" s="188" t="s">
        <v>198</v>
      </c>
      <c r="C49" s="191">
        <v>0.63</v>
      </c>
    </row>
    <row r="50" ht="3.75" customHeight="1">
      <c r="C50" s="47"/>
    </row>
    <row r="51" spans="1:4" ht="12.75">
      <c r="A51" t="s">
        <v>38</v>
      </c>
      <c r="C51" s="191">
        <v>0.17</v>
      </c>
      <c r="D51" s="47" t="s">
        <v>44</v>
      </c>
    </row>
    <row r="52" ht="3.75" customHeight="1">
      <c r="C52" s="47"/>
    </row>
    <row r="53" spans="1:3" ht="13.5" customHeight="1">
      <c r="A53" t="s">
        <v>199</v>
      </c>
      <c r="C53" s="191">
        <v>0.22</v>
      </c>
    </row>
    <row r="54" spans="1:3" ht="14.25" customHeight="1">
      <c r="A54" t="s">
        <v>41</v>
      </c>
      <c r="C54" s="191">
        <v>0.67</v>
      </c>
    </row>
    <row r="55" ht="12.75" customHeight="1"/>
    <row r="57" spans="1:16" ht="16.5">
      <c r="A57" s="43" t="s">
        <v>188</v>
      </c>
      <c r="B57" s="2"/>
      <c r="C57" s="2"/>
      <c r="D57" s="2"/>
      <c r="E57" s="2"/>
      <c r="F57" s="2"/>
      <c r="G57" s="2"/>
      <c r="H57" s="2"/>
      <c r="N57" s="162"/>
      <c r="O57" s="162"/>
      <c r="P57" s="162"/>
    </row>
    <row r="58" spans="1:16" ht="16.5">
      <c r="A58" s="43"/>
      <c r="B58" s="2"/>
      <c r="C58" s="2"/>
      <c r="D58" s="2"/>
      <c r="E58" s="2"/>
      <c r="F58" s="2"/>
      <c r="G58" s="2"/>
      <c r="H58" s="164"/>
      <c r="I58" s="164"/>
      <c r="J58" s="164"/>
      <c r="K58" s="164"/>
      <c r="L58" s="164"/>
      <c r="M58" s="164"/>
      <c r="N58" s="164"/>
      <c r="O58" s="164"/>
      <c r="P58" s="164"/>
    </row>
    <row r="59" spans="14:16" ht="12.75">
      <c r="N59" s="162"/>
      <c r="O59" s="164"/>
      <c r="P59" s="162"/>
    </row>
    <row r="60" spans="1:16" ht="12.75">
      <c r="A60" t="s">
        <v>197</v>
      </c>
      <c r="N60" s="162"/>
      <c r="O60" s="165"/>
      <c r="P60" s="162"/>
    </row>
    <row r="61" spans="14:16" ht="12.75">
      <c r="N61" s="162"/>
      <c r="O61" s="162"/>
      <c r="P61" s="162"/>
    </row>
    <row r="62" spans="1:5" ht="12.75">
      <c r="A62" t="s">
        <v>45</v>
      </c>
      <c r="D62" s="73">
        <v>0.59</v>
      </c>
      <c r="E62" s="48"/>
    </row>
    <row r="63" spans="61:65" ht="12.75">
      <c r="BI63" s="226"/>
      <c r="BJ63" s="226"/>
      <c r="BK63" s="226"/>
      <c r="BL63" s="226"/>
      <c r="BM63" s="226"/>
    </row>
    <row r="64" spans="1:9" ht="12.75">
      <c r="A64" t="s">
        <v>46</v>
      </c>
      <c r="D64" s="73">
        <v>0.31</v>
      </c>
      <c r="E64" s="46"/>
      <c r="I64" s="189"/>
    </row>
    <row r="70" spans="1:5" ht="12.75">
      <c r="A70" s="228" t="s">
        <v>170</v>
      </c>
      <c r="B70" s="228" t="s">
        <v>171</v>
      </c>
      <c r="C70" s="228" t="s">
        <v>172</v>
      </c>
      <c r="D70" s="228" t="s">
        <v>173</v>
      </c>
      <c r="E70" s="228" t="s">
        <v>174</v>
      </c>
    </row>
    <row r="71" spans="1:5" ht="12.75">
      <c r="A71" s="230">
        <v>0.41667225088789117</v>
      </c>
      <c r="B71" s="230">
        <v>0.17436172351403872</v>
      </c>
      <c r="C71" s="230">
        <v>0.15713998525765596</v>
      </c>
      <c r="D71" s="230">
        <v>0.17241841452790996</v>
      </c>
      <c r="E71" s="230">
        <v>0.0794076258125042</v>
      </c>
    </row>
    <row r="72" spans="1:5" ht="12.75">
      <c r="A72" s="226" t="s">
        <v>207</v>
      </c>
      <c r="B72" s="228" t="s">
        <v>208</v>
      </c>
      <c r="C72" s="228" t="s">
        <v>51</v>
      </c>
      <c r="D72" s="228" t="s">
        <v>168</v>
      </c>
      <c r="E72" s="228" t="s">
        <v>169</v>
      </c>
    </row>
    <row r="73" spans="1:5" ht="12.75">
      <c r="A73" s="229">
        <v>0.02</v>
      </c>
      <c r="B73" s="230">
        <v>0.6888695302553106</v>
      </c>
      <c r="C73" s="230">
        <v>0.1305367553440997</v>
      </c>
      <c r="D73" s="230">
        <v>0.11874288011793875</v>
      </c>
      <c r="E73" s="230">
        <v>0.03799504121155263</v>
      </c>
    </row>
    <row r="79" spans="1:8" ht="16.5">
      <c r="A79" s="43" t="s">
        <v>189</v>
      </c>
      <c r="B79" s="8"/>
      <c r="C79" s="8"/>
      <c r="D79" s="8"/>
      <c r="E79" s="8"/>
      <c r="F79" s="8"/>
      <c r="G79" s="8"/>
      <c r="H79" s="2"/>
    </row>
    <row r="81" spans="5:6" ht="12.75">
      <c r="E81" s="47" t="s">
        <v>8</v>
      </c>
      <c r="F81" s="47" t="s">
        <v>9</v>
      </c>
    </row>
    <row r="82" spans="5:6" ht="12.75">
      <c r="E82" s="47"/>
      <c r="F82" s="47"/>
    </row>
    <row r="83" spans="1:6" ht="12.75">
      <c r="A83" t="s">
        <v>47</v>
      </c>
      <c r="E83" s="115">
        <v>3620</v>
      </c>
      <c r="F83" s="192">
        <v>-0.013355137639683878</v>
      </c>
    </row>
    <row r="84" spans="5:6" ht="12.75">
      <c r="E84" s="40"/>
      <c r="F84" s="47"/>
    </row>
    <row r="85" spans="1:6" ht="12.75">
      <c r="A85" t="s">
        <v>209</v>
      </c>
      <c r="E85" s="115">
        <v>169477</v>
      </c>
      <c r="F85" s="192">
        <v>0.08108263271372618</v>
      </c>
    </row>
    <row r="89" spans="1:8" ht="16.5">
      <c r="A89" s="43" t="s">
        <v>187</v>
      </c>
      <c r="B89" s="8"/>
      <c r="C89" s="8"/>
      <c r="D89" s="8"/>
      <c r="E89" s="8"/>
      <c r="F89" s="8"/>
      <c r="G89" s="8"/>
      <c r="H89" s="2"/>
    </row>
    <row r="92" spans="1:7" ht="12.75">
      <c r="A92" s="4"/>
      <c r="B92" s="14" t="s">
        <v>1</v>
      </c>
      <c r="C92" s="14" t="s">
        <v>48</v>
      </c>
      <c r="D92" s="14" t="s">
        <v>49</v>
      </c>
      <c r="E92" s="14"/>
      <c r="F92" s="12" t="s">
        <v>9</v>
      </c>
      <c r="G92" s="12"/>
    </row>
    <row r="93" spans="1:7" ht="12.75">
      <c r="A93" s="4"/>
      <c r="B93" s="14"/>
      <c r="C93" s="14" t="s">
        <v>50</v>
      </c>
      <c r="D93" s="14" t="s">
        <v>1</v>
      </c>
      <c r="E93" s="14"/>
      <c r="F93" s="14" t="s">
        <v>1</v>
      </c>
      <c r="G93" s="14" t="s">
        <v>0</v>
      </c>
    </row>
    <row r="94" spans="1:7" ht="24.75" customHeight="1">
      <c r="A94" s="49" t="s">
        <v>51</v>
      </c>
      <c r="B94" s="166">
        <v>1644</v>
      </c>
      <c r="C94" s="166">
        <v>14781</v>
      </c>
      <c r="D94" s="167">
        <v>0.11122386847980516</v>
      </c>
      <c r="E94" s="168"/>
      <c r="F94" s="169">
        <v>0.17849462365591395</v>
      </c>
      <c r="G94" s="169">
        <v>0.6303772336201192</v>
      </c>
    </row>
    <row r="95" spans="1:7" ht="24.75" customHeight="1">
      <c r="A95" s="49" t="s">
        <v>141</v>
      </c>
      <c r="B95" s="166">
        <v>2422</v>
      </c>
      <c r="C95" s="166">
        <v>22038</v>
      </c>
      <c r="D95" s="167">
        <v>0.10990107995280879</v>
      </c>
      <c r="E95" s="168"/>
      <c r="F95" s="169">
        <v>-0.019830028328611915</v>
      </c>
      <c r="G95" s="169">
        <v>0.029668738027379238</v>
      </c>
    </row>
    <row r="96" spans="1:7" ht="24.75" customHeight="1">
      <c r="A96" s="49" t="s">
        <v>142</v>
      </c>
      <c r="B96" s="166">
        <v>763</v>
      </c>
      <c r="C96" s="166">
        <v>6110</v>
      </c>
      <c r="D96" s="167">
        <v>0.12487725040916531</v>
      </c>
      <c r="E96" s="168"/>
      <c r="F96" s="169">
        <v>-0.22695035460992907</v>
      </c>
      <c r="G96" s="169">
        <v>-0.1755498583187154</v>
      </c>
    </row>
    <row r="97" ht="6" customHeight="1"/>
    <row r="98" ht="12.75">
      <c r="A98" s="125" t="s">
        <v>140</v>
      </c>
    </row>
    <row r="100" spans="2:3" ht="12.75">
      <c r="B100" s="157"/>
      <c r="C100" s="157"/>
    </row>
    <row r="101" spans="2:3" ht="12.75">
      <c r="B101" s="157"/>
      <c r="C101" s="157"/>
    </row>
  </sheetData>
  <printOptions horizontalCentered="1"/>
  <pageMargins left="0.5905511811023623" right="0.5905511811023623" top="0.7874015748031497" bottom="0.7874015748031497" header="0.5118110236220472" footer="0.5118110236220472"/>
  <pageSetup horizontalDpi="600" verticalDpi="600" orientation="portrait" paperSize="9" r:id="rId2"/>
  <rowBreaks count="1" manualBreakCount="1">
    <brk id="54" max="255" man="1"/>
  </rowBreaks>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C29" sqref="C29"/>
    </sheetView>
  </sheetViews>
  <sheetFormatPr defaultColWidth="11.421875" defaultRowHeight="12.75"/>
  <sheetData>
    <row r="1" ht="45">
      <c r="A1" s="124" t="s">
        <v>139</v>
      </c>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A120"/>
  <sheetViews>
    <sheetView workbookViewId="0" topLeftCell="A1">
      <selection activeCell="A1" sqref="A1"/>
    </sheetView>
  </sheetViews>
  <sheetFormatPr defaultColWidth="11.421875" defaultRowHeight="12.75"/>
  <cols>
    <col min="1" max="1" width="24.8515625" style="75" customWidth="1"/>
    <col min="2" max="5" width="11.421875" style="75" customWidth="1"/>
    <col min="6" max="6" width="1.1484375" style="75" customWidth="1"/>
    <col min="7" max="8" width="11.421875" style="75" customWidth="1"/>
    <col min="9" max="27" width="11.421875" style="210" customWidth="1"/>
    <col min="28" max="16384" width="11.421875" style="75" customWidth="1"/>
  </cols>
  <sheetData>
    <row r="1" spans="1:2" ht="12" customHeight="1" thickBot="1">
      <c r="A1" s="74"/>
      <c r="B1"/>
    </row>
    <row r="2" spans="1:8" ht="21.75" customHeight="1" thickBot="1">
      <c r="A2" s="76" t="s">
        <v>190</v>
      </c>
      <c r="B2" s="77"/>
      <c r="C2" s="78"/>
      <c r="D2" s="78"/>
      <c r="E2" s="77"/>
      <c r="F2" s="77"/>
      <c r="G2" s="79"/>
      <c r="H2" s="79"/>
    </row>
    <row r="3" spans="1:27" s="84" customFormat="1" ht="15">
      <c r="A3" s="80"/>
      <c r="B3" s="81"/>
      <c r="C3" s="82"/>
      <c r="D3" s="82"/>
      <c r="E3" s="81"/>
      <c r="F3" s="81"/>
      <c r="G3" s="83"/>
      <c r="H3" s="83"/>
      <c r="I3" s="203"/>
      <c r="J3" s="203"/>
      <c r="K3" s="203"/>
      <c r="L3" s="203"/>
      <c r="M3" s="203"/>
      <c r="N3" s="203"/>
      <c r="O3" s="203"/>
      <c r="P3" s="203"/>
      <c r="Q3" s="203"/>
      <c r="R3" s="203"/>
      <c r="S3" s="203"/>
      <c r="T3" s="203"/>
      <c r="U3" s="203"/>
      <c r="V3" s="203"/>
      <c r="W3" s="203"/>
      <c r="X3" s="203"/>
      <c r="Y3" s="203"/>
      <c r="Z3" s="203"/>
      <c r="AA3" s="203"/>
    </row>
    <row r="4" spans="1:27" s="84" customFormat="1" ht="15">
      <c r="A4" s="80"/>
      <c r="B4" s="81"/>
      <c r="C4" s="82"/>
      <c r="D4" s="82"/>
      <c r="E4" s="81"/>
      <c r="F4" s="81"/>
      <c r="G4" s="83"/>
      <c r="H4" s="83"/>
      <c r="I4" s="203"/>
      <c r="J4" s="203"/>
      <c r="K4" s="203"/>
      <c r="L4" s="203"/>
      <c r="M4" s="203"/>
      <c r="N4" s="203"/>
      <c r="O4" s="203"/>
      <c r="P4" s="203"/>
      <c r="Q4" s="203"/>
      <c r="R4" s="203"/>
      <c r="S4" s="203"/>
      <c r="T4" s="203"/>
      <c r="U4" s="203"/>
      <c r="V4" s="203"/>
      <c r="W4" s="203"/>
      <c r="X4" s="203"/>
      <c r="Y4" s="203"/>
      <c r="Z4" s="203"/>
      <c r="AA4" s="203"/>
    </row>
    <row r="5" spans="1:27" s="84" customFormat="1" ht="15">
      <c r="A5" s="80"/>
      <c r="B5" s="81"/>
      <c r="C5" s="82"/>
      <c r="D5" s="82"/>
      <c r="E5" s="81"/>
      <c r="F5" s="81"/>
      <c r="G5" s="83"/>
      <c r="H5" s="83"/>
      <c r="I5" s="203"/>
      <c r="J5" s="203"/>
      <c r="K5" s="203"/>
      <c r="L5" s="203"/>
      <c r="M5" s="203"/>
      <c r="N5" s="203"/>
      <c r="O5" s="203"/>
      <c r="P5" s="203"/>
      <c r="Q5" s="203"/>
      <c r="R5" s="203"/>
      <c r="S5" s="203"/>
      <c r="T5" s="203"/>
      <c r="U5" s="203"/>
      <c r="V5" s="203"/>
      <c r="W5" s="203"/>
      <c r="X5" s="203"/>
      <c r="Y5" s="203"/>
      <c r="Z5" s="203"/>
      <c r="AA5" s="203"/>
    </row>
    <row r="7" spans="1:8" ht="12">
      <c r="A7" s="85" t="s">
        <v>64</v>
      </c>
      <c r="B7" s="86"/>
      <c r="C7" s="86"/>
      <c r="D7" s="86"/>
      <c r="E7" s="86"/>
      <c r="F7" s="86"/>
      <c r="G7" s="87"/>
      <c r="H7" s="87"/>
    </row>
    <row r="8" ht="7.5" customHeight="1"/>
    <row r="9" spans="1:8" ht="12">
      <c r="A9" s="88" t="s">
        <v>65</v>
      </c>
      <c r="B9" s="89" t="s">
        <v>163</v>
      </c>
      <c r="C9" s="90"/>
      <c r="D9" s="89" t="s">
        <v>164</v>
      </c>
      <c r="E9" s="90"/>
      <c r="G9" s="89" t="s">
        <v>201</v>
      </c>
      <c r="H9" s="199"/>
    </row>
    <row r="10" spans="1:8" ht="11.25" customHeight="1">
      <c r="A10" s="91"/>
      <c r="B10" s="92" t="s">
        <v>66</v>
      </c>
      <c r="C10" s="93" t="s">
        <v>67</v>
      </c>
      <c r="D10" s="92" t="s">
        <v>66</v>
      </c>
      <c r="E10" s="93" t="s">
        <v>67</v>
      </c>
      <c r="G10" s="92" t="s">
        <v>1</v>
      </c>
      <c r="H10" s="208" t="s">
        <v>0</v>
      </c>
    </row>
    <row r="11" spans="1:8" ht="12">
      <c r="A11" s="94" t="s">
        <v>68</v>
      </c>
      <c r="B11" s="95">
        <v>6197</v>
      </c>
      <c r="C11" s="96">
        <v>0.24839666506333172</v>
      </c>
      <c r="D11" s="95">
        <v>260205</v>
      </c>
      <c r="E11" s="96">
        <v>0.27583841818929655</v>
      </c>
      <c r="G11" s="97">
        <v>0.07066344160331717</v>
      </c>
      <c r="H11" s="209">
        <v>-0.03028349314838763</v>
      </c>
    </row>
    <row r="12" spans="1:8" ht="12">
      <c r="A12" s="94" t="s">
        <v>69</v>
      </c>
      <c r="B12" s="95">
        <v>666</v>
      </c>
      <c r="C12" s="96">
        <v>0.026695526695526696</v>
      </c>
      <c r="D12" s="95">
        <v>48672</v>
      </c>
      <c r="E12" s="96">
        <v>0.05159627021044731</v>
      </c>
      <c r="G12" s="97">
        <v>-0.10483870967741937</v>
      </c>
      <c r="H12" s="209">
        <v>-0.05522448900362986</v>
      </c>
    </row>
    <row r="13" spans="1:8" ht="12">
      <c r="A13" s="94" t="s">
        <v>70</v>
      </c>
      <c r="B13" s="95">
        <v>4353</v>
      </c>
      <c r="C13" s="96">
        <v>0.1744829244829245</v>
      </c>
      <c r="D13" s="95">
        <v>258638</v>
      </c>
      <c r="E13" s="96">
        <v>0.2741772710118687</v>
      </c>
      <c r="G13" s="97">
        <v>-0.02377214622112578</v>
      </c>
      <c r="H13" s="209">
        <v>-0.004737002104906685</v>
      </c>
    </row>
    <row r="14" spans="1:8" ht="12">
      <c r="A14" s="94" t="s">
        <v>71</v>
      </c>
      <c r="B14" s="95">
        <v>641</v>
      </c>
      <c r="C14" s="96">
        <v>0.025693442360109026</v>
      </c>
      <c r="D14" s="95">
        <v>93819</v>
      </c>
      <c r="E14" s="96">
        <v>0.0994557543325517</v>
      </c>
      <c r="G14" s="97">
        <v>0.023961661341852958</v>
      </c>
      <c r="H14" s="209">
        <v>0.06071295322728343</v>
      </c>
    </row>
    <row r="15" spans="1:8" ht="12">
      <c r="A15" s="94" t="s">
        <v>72</v>
      </c>
      <c r="B15" s="95">
        <v>1145</v>
      </c>
      <c r="C15" s="96">
        <v>0.04589546256212923</v>
      </c>
      <c r="D15" s="95">
        <v>26639</v>
      </c>
      <c r="E15" s="96">
        <v>0.028239502016274367</v>
      </c>
      <c r="G15" s="97">
        <v>0.13591269841269837</v>
      </c>
      <c r="H15" s="209">
        <v>0.1671997546334838</v>
      </c>
    </row>
    <row r="16" spans="1:8" ht="12">
      <c r="A16" s="94" t="s">
        <v>73</v>
      </c>
      <c r="B16" s="95">
        <v>11946</v>
      </c>
      <c r="C16" s="96">
        <v>0.47883597883597884</v>
      </c>
      <c r="D16" s="95">
        <v>255351</v>
      </c>
      <c r="E16" s="96">
        <v>0.2706927842395614</v>
      </c>
      <c r="G16" s="97">
        <v>0.05251101321585905</v>
      </c>
      <c r="H16" s="209">
        <v>0.05464645630265985</v>
      </c>
    </row>
    <row r="17" spans="1:8" ht="12">
      <c r="A17" s="98" t="s">
        <v>2</v>
      </c>
      <c r="B17" s="99">
        <v>24948</v>
      </c>
      <c r="C17" s="100">
        <v>1</v>
      </c>
      <c r="D17" s="101">
        <v>943324</v>
      </c>
      <c r="E17" s="100">
        <v>1</v>
      </c>
      <c r="G17" s="97">
        <v>0.040583941605839335</v>
      </c>
      <c r="H17" s="209">
        <v>0.010947274112670602</v>
      </c>
    </row>
    <row r="18" ht="12">
      <c r="G18" s="97"/>
    </row>
    <row r="19" ht="12">
      <c r="G19" s="97"/>
    </row>
    <row r="20" ht="12">
      <c r="G20" s="97"/>
    </row>
    <row r="21" spans="1:8" ht="12">
      <c r="A21" s="85" t="s">
        <v>74</v>
      </c>
      <c r="B21" s="86"/>
      <c r="C21" s="86"/>
      <c r="D21" s="86"/>
      <c r="E21" s="86"/>
      <c r="F21" s="86"/>
      <c r="G21" s="87"/>
      <c r="H21" s="87"/>
    </row>
    <row r="22" ht="7.5" customHeight="1"/>
    <row r="23" spans="1:8" ht="12">
      <c r="A23" s="88" t="s">
        <v>75</v>
      </c>
      <c r="B23" s="89" t="s">
        <v>163</v>
      </c>
      <c r="C23" s="90"/>
      <c r="D23" s="89" t="s">
        <v>164</v>
      </c>
      <c r="E23" s="90"/>
      <c r="G23" s="89" t="s">
        <v>201</v>
      </c>
      <c r="H23" s="199"/>
    </row>
    <row r="24" spans="1:8" ht="11.25" customHeight="1">
      <c r="A24" s="91"/>
      <c r="B24" s="92" t="s">
        <v>66</v>
      </c>
      <c r="C24" s="93" t="s">
        <v>67</v>
      </c>
      <c r="D24" s="92" t="s">
        <v>66</v>
      </c>
      <c r="E24" s="93" t="s">
        <v>67</v>
      </c>
      <c r="G24" s="92" t="s">
        <v>1</v>
      </c>
      <c r="H24" s="208" t="s">
        <v>0</v>
      </c>
    </row>
    <row r="25" spans="1:8" ht="12">
      <c r="A25" s="94" t="s">
        <v>76</v>
      </c>
      <c r="B25" s="95">
        <v>3620</v>
      </c>
      <c r="C25" s="96">
        <v>0.13390545239328253</v>
      </c>
      <c r="D25" s="95">
        <v>169477</v>
      </c>
      <c r="E25" s="96">
        <v>0.18663614008310014</v>
      </c>
      <c r="G25" s="97">
        <v>-0.013355137639683878</v>
      </c>
      <c r="H25" s="209">
        <v>0.08108263271372618</v>
      </c>
    </row>
    <row r="26" spans="1:8" ht="12">
      <c r="A26" s="94" t="s">
        <v>77</v>
      </c>
      <c r="B26" s="95">
        <v>3924</v>
      </c>
      <c r="C26" s="96">
        <v>0.1451505511578013</v>
      </c>
      <c r="D26" s="95">
        <v>70349</v>
      </c>
      <c r="E26" s="96">
        <v>0.07747166765228328</v>
      </c>
      <c r="G26" s="97">
        <v>-0.005070993914807254</v>
      </c>
      <c r="H26" s="209">
        <v>-0.023473070516379813</v>
      </c>
    </row>
    <row r="27" spans="1:8" ht="12">
      <c r="A27" s="94" t="s">
        <v>78</v>
      </c>
      <c r="B27" s="95">
        <v>4020</v>
      </c>
      <c r="C27" s="96">
        <v>0.14870163497817562</v>
      </c>
      <c r="D27" s="95">
        <v>70963</v>
      </c>
      <c r="E27" s="96">
        <v>0.07814783368077695</v>
      </c>
      <c r="G27" s="97">
        <v>0.07774798927613946</v>
      </c>
      <c r="H27" s="209">
        <v>0.00729605814135037</v>
      </c>
    </row>
    <row r="28" spans="1:8" ht="12">
      <c r="A28" s="94" t="s">
        <v>79</v>
      </c>
      <c r="B28" s="95">
        <v>865</v>
      </c>
      <c r="C28" s="96">
        <v>0.03199674483983132</v>
      </c>
      <c r="D28" s="95">
        <v>37221</v>
      </c>
      <c r="E28" s="96">
        <v>0.04098953704652</v>
      </c>
      <c r="G28" s="97">
        <v>0.08942065491183881</v>
      </c>
      <c r="H28" s="209">
        <v>0.10576037550874906</v>
      </c>
    </row>
    <row r="29" spans="1:8" ht="12">
      <c r="A29" s="94" t="s">
        <v>80</v>
      </c>
      <c r="B29" s="95">
        <v>10051</v>
      </c>
      <c r="C29" s="96">
        <v>0.3717910779019013</v>
      </c>
      <c r="D29" s="95">
        <v>393491</v>
      </c>
      <c r="E29" s="96">
        <v>0.43333102071336616</v>
      </c>
      <c r="G29" s="97">
        <v>0.03193018480492804</v>
      </c>
      <c r="H29" s="209">
        <v>0.04655201761758354</v>
      </c>
    </row>
    <row r="30" spans="1:8" ht="12">
      <c r="A30" s="94" t="s">
        <v>81</v>
      </c>
      <c r="B30" s="95">
        <v>2179</v>
      </c>
      <c r="C30" s="96">
        <v>0.08060220463120515</v>
      </c>
      <c r="D30" s="95">
        <v>92178</v>
      </c>
      <c r="E30" s="96">
        <v>0.10151080158711805</v>
      </c>
      <c r="G30" s="97">
        <v>0.11457800511508953</v>
      </c>
      <c r="H30" s="209">
        <v>0.10410003952711211</v>
      </c>
    </row>
    <row r="31" spans="1:8" ht="12">
      <c r="A31" s="94" t="s">
        <v>82</v>
      </c>
      <c r="B31" s="95">
        <v>2375</v>
      </c>
      <c r="C31" s="96">
        <v>0.08785233409780277</v>
      </c>
      <c r="D31" s="95">
        <v>74382</v>
      </c>
      <c r="E31" s="96">
        <v>0.08191299923683541</v>
      </c>
      <c r="G31" s="97">
        <v>-0.08759124087591241</v>
      </c>
      <c r="H31" s="209">
        <v>0.00258794985847155</v>
      </c>
    </row>
    <row r="32" spans="1:8" ht="12">
      <c r="A32" s="98" t="s">
        <v>2</v>
      </c>
      <c r="B32" s="102">
        <v>27034</v>
      </c>
      <c r="C32" s="100">
        <v>1</v>
      </c>
      <c r="D32" s="101">
        <v>908061</v>
      </c>
      <c r="E32" s="100">
        <v>1</v>
      </c>
      <c r="G32" s="97">
        <v>0.022659353130319637</v>
      </c>
      <c r="H32" s="209">
        <v>0.04786626985821285</v>
      </c>
    </row>
    <row r="34" spans="2:4" ht="12">
      <c r="B34" s="103"/>
      <c r="D34" s="103"/>
    </row>
    <row r="35" spans="1:27" s="84" customFormat="1" ht="12" customHeight="1">
      <c r="A35" s="104"/>
      <c r="B35" s="105"/>
      <c r="C35" s="105"/>
      <c r="D35" s="105"/>
      <c r="E35" s="105"/>
      <c r="F35" s="105"/>
      <c r="I35" s="203"/>
      <c r="J35" s="203"/>
      <c r="K35" s="203"/>
      <c r="L35" s="203"/>
      <c r="M35" s="203"/>
      <c r="N35" s="203"/>
      <c r="O35" s="203"/>
      <c r="P35" s="203"/>
      <c r="Q35" s="203"/>
      <c r="R35" s="203"/>
      <c r="S35" s="203"/>
      <c r="T35" s="203"/>
      <c r="U35" s="203"/>
      <c r="V35" s="203"/>
      <c r="W35" s="203"/>
      <c r="X35" s="203"/>
      <c r="Y35" s="203"/>
      <c r="Z35" s="203"/>
      <c r="AA35" s="203"/>
    </row>
    <row r="36" spans="1:8" ht="12">
      <c r="A36" s="85" t="s">
        <v>83</v>
      </c>
      <c r="B36" s="106"/>
      <c r="C36" s="106"/>
      <c r="D36" s="106"/>
      <c r="E36" s="106"/>
      <c r="F36" s="106"/>
      <c r="G36" s="87"/>
      <c r="H36" s="87"/>
    </row>
    <row r="37" ht="6" customHeight="1">
      <c r="A37" s="107"/>
    </row>
    <row r="38" spans="1:5" ht="12">
      <c r="A38" s="88" t="s">
        <v>84</v>
      </c>
      <c r="B38" s="89" t="s">
        <v>163</v>
      </c>
      <c r="C38" s="90"/>
      <c r="E38" s="108" t="s">
        <v>85</v>
      </c>
    </row>
    <row r="39" spans="1:5" ht="11.25" customHeight="1">
      <c r="A39" s="91"/>
      <c r="B39" s="92" t="s">
        <v>66</v>
      </c>
      <c r="C39" s="93" t="s">
        <v>67</v>
      </c>
      <c r="E39" s="109" t="s">
        <v>202</v>
      </c>
    </row>
    <row r="40" spans="1:5" ht="12">
      <c r="A40" s="94" t="s">
        <v>86</v>
      </c>
      <c r="B40" s="95">
        <v>749</v>
      </c>
      <c r="C40" s="96">
        <v>0.034476409666283084</v>
      </c>
      <c r="E40" s="97">
        <v>-0.4229583975346687</v>
      </c>
    </row>
    <row r="41" spans="1:5" ht="12">
      <c r="A41" s="94" t="s">
        <v>87</v>
      </c>
      <c r="B41" s="95">
        <v>26</v>
      </c>
      <c r="C41" s="96">
        <v>0.0011967779056386652</v>
      </c>
      <c r="E41" s="97">
        <v>0.13043478260869557</v>
      </c>
    </row>
    <row r="42" spans="1:5" ht="12">
      <c r="A42" s="94" t="s">
        <v>88</v>
      </c>
      <c r="B42" s="95">
        <v>23</v>
      </c>
      <c r="C42" s="96">
        <v>0.0010586881472957421</v>
      </c>
      <c r="E42" s="97">
        <v>-0.04166666666666663</v>
      </c>
    </row>
    <row r="43" spans="1:5" ht="12">
      <c r="A43" s="94" t="s">
        <v>89</v>
      </c>
      <c r="B43" s="95">
        <v>4072</v>
      </c>
      <c r="C43" s="96">
        <v>0.18743383199079403</v>
      </c>
      <c r="E43" s="97">
        <v>0.01723707219585302</v>
      </c>
    </row>
    <row r="44" spans="1:5" ht="12">
      <c r="A44" s="94" t="s">
        <v>90</v>
      </c>
      <c r="B44" s="95">
        <v>11457</v>
      </c>
      <c r="C44" s="96">
        <v>0.5273647871116226</v>
      </c>
      <c r="E44" s="97">
        <v>0.04496534111638084</v>
      </c>
    </row>
    <row r="45" spans="1:5" ht="12">
      <c r="A45" s="94" t="s">
        <v>91</v>
      </c>
      <c r="B45" s="95">
        <v>1970</v>
      </c>
      <c r="C45" s="96">
        <v>0.09067894131185271</v>
      </c>
      <c r="E45" s="97">
        <v>0.06659447753113157</v>
      </c>
    </row>
    <row r="46" spans="1:5" ht="12">
      <c r="A46" s="94" t="s">
        <v>92</v>
      </c>
      <c r="B46" s="95">
        <v>2320</v>
      </c>
      <c r="C46" s="96">
        <v>0.10678941311852705</v>
      </c>
      <c r="E46" s="97">
        <v>0.102661596958175</v>
      </c>
    </row>
    <row r="47" spans="1:5" ht="12">
      <c r="A47" s="94" t="s">
        <v>93</v>
      </c>
      <c r="B47" s="95">
        <v>797</v>
      </c>
      <c r="C47" s="96">
        <v>0.03668584579976985</v>
      </c>
      <c r="E47" s="97">
        <v>0.06979865771812088</v>
      </c>
    </row>
    <row r="48" spans="1:5" ht="12">
      <c r="A48" s="110" t="s">
        <v>94</v>
      </c>
      <c r="B48" s="95">
        <v>311</v>
      </c>
      <c r="C48" s="96">
        <v>0.014315304948216341</v>
      </c>
      <c r="E48" s="97">
        <v>-0.0771513353115727</v>
      </c>
    </row>
    <row r="49" spans="1:5" ht="12">
      <c r="A49" s="98" t="s">
        <v>176</v>
      </c>
      <c r="B49" s="99">
        <v>21725</v>
      </c>
      <c r="C49" s="100">
        <v>1</v>
      </c>
      <c r="E49" s="97">
        <v>0.017802764113375558</v>
      </c>
    </row>
    <row r="50" spans="1:5" ht="6" customHeight="1">
      <c r="A50" s="111"/>
      <c r="B50" s="112"/>
      <c r="C50" s="113"/>
      <c r="E50" s="97"/>
    </row>
    <row r="51" spans="1:5" ht="12">
      <c r="A51" s="98" t="s">
        <v>95</v>
      </c>
      <c r="B51" s="101">
        <v>546976</v>
      </c>
      <c r="C51" s="113"/>
      <c r="E51" s="97">
        <v>-0.0026002822746816756</v>
      </c>
    </row>
    <row r="52" spans="1:3" ht="6" customHeight="1">
      <c r="A52" s="111"/>
      <c r="B52" s="112"/>
      <c r="C52" s="113"/>
    </row>
    <row r="53" spans="1:10" ht="12">
      <c r="A53" s="98" t="s">
        <v>177</v>
      </c>
      <c r="B53" s="114">
        <v>0.03971837886854268</v>
      </c>
      <c r="C53" s="113"/>
      <c r="J53" s="211"/>
    </row>
    <row r="54" spans="1:10" ht="11.25" customHeight="1">
      <c r="A54" s="111"/>
      <c r="B54" s="112"/>
      <c r="C54" s="113"/>
      <c r="J54" s="211"/>
    </row>
    <row r="55" spans="1:10" ht="11.25" customHeight="1">
      <c r="A55" s="111"/>
      <c r="B55" s="112"/>
      <c r="C55" s="113"/>
      <c r="J55" s="211"/>
    </row>
    <row r="56" spans="1:10" ht="11.25" customHeight="1">
      <c r="A56" s="111"/>
      <c r="B56" s="112"/>
      <c r="C56" s="113"/>
      <c r="J56" s="211"/>
    </row>
    <row r="57" spans="1:10" ht="12">
      <c r="A57" s="88" t="s">
        <v>96</v>
      </c>
      <c r="B57" s="89" t="s">
        <v>163</v>
      </c>
      <c r="C57" s="90"/>
      <c r="D57" s="89" t="s">
        <v>164</v>
      </c>
      <c r="E57" s="90"/>
      <c r="G57" s="89" t="s">
        <v>201</v>
      </c>
      <c r="H57" s="199"/>
      <c r="J57" s="211"/>
    </row>
    <row r="58" spans="1:10" ht="11.25" customHeight="1">
      <c r="A58" s="91"/>
      <c r="B58" s="115" t="s">
        <v>66</v>
      </c>
      <c r="C58" s="93" t="s">
        <v>67</v>
      </c>
      <c r="D58" s="92" t="s">
        <v>66</v>
      </c>
      <c r="E58" s="93" t="s">
        <v>67</v>
      </c>
      <c r="G58" s="92" t="s">
        <v>1</v>
      </c>
      <c r="H58" s="208" t="s">
        <v>0</v>
      </c>
      <c r="J58" s="211"/>
    </row>
    <row r="59" spans="1:14" ht="12">
      <c r="A59" s="94" t="s">
        <v>97</v>
      </c>
      <c r="B59" s="95">
        <v>519</v>
      </c>
      <c r="C59" s="96">
        <v>0.02388952819332566</v>
      </c>
      <c r="D59" s="95">
        <v>40496</v>
      </c>
      <c r="E59" s="96">
        <v>0.07403615515123149</v>
      </c>
      <c r="G59" s="97">
        <v>0.029761904761904656</v>
      </c>
      <c r="H59" s="209">
        <v>0.012957126419530729</v>
      </c>
      <c r="J59" s="211"/>
      <c r="N59" s="185"/>
    </row>
    <row r="60" spans="1:14" ht="12.75">
      <c r="A60" s="94" t="s">
        <v>98</v>
      </c>
      <c r="B60" s="95">
        <v>9491</v>
      </c>
      <c r="C60" s="96">
        <v>0.4368699654775604</v>
      </c>
      <c r="D60" s="95">
        <v>205419</v>
      </c>
      <c r="E60" s="96">
        <v>0.3755539548353127</v>
      </c>
      <c r="G60" s="97">
        <v>0.013670831998291222</v>
      </c>
      <c r="H60" s="209">
        <v>-0.0122756909583982</v>
      </c>
      <c r="I60" s="4"/>
      <c r="J60" s="211"/>
      <c r="N60" s="185"/>
    </row>
    <row r="61" spans="1:14" ht="12.75">
      <c r="A61" s="94" t="s">
        <v>99</v>
      </c>
      <c r="B61" s="95">
        <v>4189</v>
      </c>
      <c r="C61" s="96">
        <v>0.192819332566168</v>
      </c>
      <c r="D61" s="95">
        <v>49707</v>
      </c>
      <c r="E61" s="96">
        <v>0.09087601649798163</v>
      </c>
      <c r="G61" s="97">
        <v>-0.0035680304471931157</v>
      </c>
      <c r="H61" s="209">
        <v>-0.048469534256015634</v>
      </c>
      <c r="I61" s="4"/>
      <c r="J61" s="211"/>
      <c r="N61" s="185"/>
    </row>
    <row r="62" spans="1:16" ht="12.75">
      <c r="A62" s="94" t="s">
        <v>100</v>
      </c>
      <c r="B62" s="95">
        <v>346</v>
      </c>
      <c r="C62" s="96">
        <v>0.015926352128883773</v>
      </c>
      <c r="D62" s="95">
        <v>35683</v>
      </c>
      <c r="E62" s="96">
        <v>0.06523686596852513</v>
      </c>
      <c r="G62" s="97">
        <v>0.039039039039038936</v>
      </c>
      <c r="H62" s="209">
        <v>0.04378985549640202</v>
      </c>
      <c r="I62" s="182"/>
      <c r="J62" s="211"/>
      <c r="K62" s="185"/>
      <c r="M62" s="185"/>
      <c r="N62" s="185"/>
      <c r="O62" s="185"/>
      <c r="P62" s="212"/>
    </row>
    <row r="63" spans="1:16" ht="12.75">
      <c r="A63" s="94" t="s">
        <v>101</v>
      </c>
      <c r="B63" s="95">
        <v>5162</v>
      </c>
      <c r="C63" s="96">
        <v>0.23760644418872268</v>
      </c>
      <c r="D63" s="95">
        <v>179842</v>
      </c>
      <c r="E63" s="96">
        <v>0.3287932194465571</v>
      </c>
      <c r="G63" s="97">
        <v>0.034054487179487225</v>
      </c>
      <c r="H63" s="209">
        <v>0.010592446489882335</v>
      </c>
      <c r="I63" s="4"/>
      <c r="J63" s="211"/>
      <c r="N63" s="185"/>
      <c r="P63" s="212"/>
    </row>
    <row r="64" spans="1:16" ht="12.75">
      <c r="A64" s="94" t="s">
        <v>102</v>
      </c>
      <c r="B64" s="95">
        <v>2018</v>
      </c>
      <c r="C64" s="96">
        <v>0.09288837744533947</v>
      </c>
      <c r="D64" s="95">
        <v>35829</v>
      </c>
      <c r="E64" s="96">
        <v>0.06550378810039198</v>
      </c>
      <c r="G64" s="97">
        <v>0.03540277065161623</v>
      </c>
      <c r="H64" s="209">
        <v>-0.0066814527308012295</v>
      </c>
      <c r="I64" s="4"/>
      <c r="J64" s="211"/>
      <c r="M64" s="185"/>
      <c r="N64" s="185"/>
      <c r="O64" s="185"/>
      <c r="P64" s="212"/>
    </row>
    <row r="65" spans="1:16" ht="12.75">
      <c r="A65" s="98" t="s">
        <v>2</v>
      </c>
      <c r="B65" s="99">
        <v>21725</v>
      </c>
      <c r="C65" s="100">
        <v>1</v>
      </c>
      <c r="D65" s="101">
        <v>546976</v>
      </c>
      <c r="E65" s="100">
        <v>1</v>
      </c>
      <c r="G65" s="97">
        <v>0.017802764113375558</v>
      </c>
      <c r="H65" s="209">
        <v>-0.0026002822746816756</v>
      </c>
      <c r="I65" s="182"/>
      <c r="J65" s="211"/>
      <c r="K65" s="185"/>
      <c r="N65" s="112"/>
      <c r="P65" s="212"/>
    </row>
    <row r="66" spans="7:16" ht="10.5" customHeight="1">
      <c r="G66"/>
      <c r="H66"/>
      <c r="I66" s="4"/>
      <c r="J66" s="211"/>
      <c r="P66" s="212"/>
    </row>
    <row r="67" spans="1:16" ht="12.75">
      <c r="A67" s="88" t="s">
        <v>103</v>
      </c>
      <c r="B67" s="89" t="s">
        <v>163</v>
      </c>
      <c r="C67" s="90"/>
      <c r="D67" s="89" t="s">
        <v>164</v>
      </c>
      <c r="E67" s="90"/>
      <c r="G67" s="89" t="s">
        <v>201</v>
      </c>
      <c r="H67" s="199"/>
      <c r="I67" s="4"/>
      <c r="J67" s="211"/>
      <c r="N67" s="213"/>
      <c r="P67" s="212"/>
    </row>
    <row r="68" spans="1:16" ht="11.25" customHeight="1">
      <c r="A68" s="91"/>
      <c r="B68" s="92" t="s">
        <v>66</v>
      </c>
      <c r="C68" s="93" t="s">
        <v>67</v>
      </c>
      <c r="D68" s="92" t="s">
        <v>66</v>
      </c>
      <c r="E68" s="93" t="s">
        <v>67</v>
      </c>
      <c r="G68" s="92" t="s">
        <v>1</v>
      </c>
      <c r="H68" s="208" t="s">
        <v>0</v>
      </c>
      <c r="I68" s="4"/>
      <c r="J68" s="211"/>
      <c r="N68" s="214"/>
      <c r="P68" s="212"/>
    </row>
    <row r="69" spans="1:16" ht="12.75">
      <c r="A69" s="94" t="s">
        <v>104</v>
      </c>
      <c r="B69" s="95">
        <v>1209</v>
      </c>
      <c r="C69" s="96">
        <v>0.05565017261219793</v>
      </c>
      <c r="D69" s="95">
        <v>107391</v>
      </c>
      <c r="E69" s="96">
        <v>0.19633585385830457</v>
      </c>
      <c r="G69" s="97">
        <v>-0.05620608899297419</v>
      </c>
      <c r="H69" s="209">
        <v>-0.009892683286620407</v>
      </c>
      <c r="I69" s="4"/>
      <c r="J69" s="211"/>
      <c r="N69" s="185"/>
      <c r="P69" s="212"/>
    </row>
    <row r="70" spans="1:16" ht="12.75">
      <c r="A70" s="94" t="s">
        <v>105</v>
      </c>
      <c r="B70" s="95">
        <v>1327</v>
      </c>
      <c r="C70" s="96">
        <v>0.06108170310701956</v>
      </c>
      <c r="D70" s="95">
        <v>70337</v>
      </c>
      <c r="E70" s="96">
        <v>0.12859247937752297</v>
      </c>
      <c r="G70" s="97">
        <v>0.023919753086419693</v>
      </c>
      <c r="H70" s="209">
        <v>-0.005176583737606655</v>
      </c>
      <c r="I70" s="4"/>
      <c r="J70" s="211"/>
      <c r="N70" s="185"/>
      <c r="P70" s="212"/>
    </row>
    <row r="71" spans="1:16" ht="12.75">
      <c r="A71" s="94" t="s">
        <v>106</v>
      </c>
      <c r="B71" s="95">
        <v>2878</v>
      </c>
      <c r="C71" s="96">
        <v>0.1324741081703107</v>
      </c>
      <c r="D71" s="95">
        <v>98370</v>
      </c>
      <c r="E71" s="96">
        <v>0.17984335692973732</v>
      </c>
      <c r="G71" s="97">
        <v>0.06356245380635617</v>
      </c>
      <c r="H71" s="209">
        <v>0.03239822423727223</v>
      </c>
      <c r="I71" s="4"/>
      <c r="J71" s="211"/>
      <c r="M71" s="185"/>
      <c r="N71" s="185"/>
      <c r="O71" s="185"/>
      <c r="P71" s="212"/>
    </row>
    <row r="72" spans="1:16" ht="12.75">
      <c r="A72" s="94" t="s">
        <v>107</v>
      </c>
      <c r="B72" s="95">
        <v>7793</v>
      </c>
      <c r="C72" s="96">
        <v>0.35871116225546607</v>
      </c>
      <c r="D72" s="95">
        <v>141759</v>
      </c>
      <c r="E72" s="96">
        <v>0.2591685924062482</v>
      </c>
      <c r="G72" s="97">
        <v>0.04449805656078265</v>
      </c>
      <c r="H72" s="209">
        <v>0.016077009088563354</v>
      </c>
      <c r="I72" s="182"/>
      <c r="J72" s="211"/>
      <c r="K72" s="185"/>
      <c r="N72" s="185"/>
      <c r="P72" s="212"/>
    </row>
    <row r="73" spans="1:16" ht="12.75">
      <c r="A73" s="94" t="s">
        <v>108</v>
      </c>
      <c r="B73" s="95">
        <v>2139</v>
      </c>
      <c r="C73" s="96">
        <v>0.09845799769850402</v>
      </c>
      <c r="D73" s="95">
        <v>38546</v>
      </c>
      <c r="E73" s="96">
        <v>0.07047109928040718</v>
      </c>
      <c r="G73" s="97">
        <v>0.05996035678889999</v>
      </c>
      <c r="H73" s="209">
        <v>0.013488286488049894</v>
      </c>
      <c r="I73" s="4"/>
      <c r="J73" s="211"/>
      <c r="N73" s="185"/>
      <c r="P73" s="212"/>
    </row>
    <row r="74" spans="1:16" ht="12.75">
      <c r="A74" s="94" t="s">
        <v>109</v>
      </c>
      <c r="B74" s="95">
        <v>6333</v>
      </c>
      <c r="C74" s="96">
        <v>0.2915074798619102</v>
      </c>
      <c r="D74" s="95">
        <v>82158</v>
      </c>
      <c r="E74" s="96">
        <v>0.15020403088983794</v>
      </c>
      <c r="G74" s="97">
        <v>-0.028382939552009767</v>
      </c>
      <c r="H74" s="209">
        <v>-0.06289351218176842</v>
      </c>
      <c r="I74" s="4"/>
      <c r="J74" s="211"/>
      <c r="N74" s="185"/>
      <c r="P74" s="212"/>
    </row>
    <row r="75" spans="1:16" ht="12.75">
      <c r="A75" s="94" t="s">
        <v>110</v>
      </c>
      <c r="B75" s="95">
        <v>46</v>
      </c>
      <c r="C75" s="96">
        <v>0.0021173762945914843</v>
      </c>
      <c r="D75" s="95">
        <v>8415</v>
      </c>
      <c r="E75" s="96">
        <v>0.015384587257941848</v>
      </c>
      <c r="G75" s="97">
        <v>-0.29230769230769227</v>
      </c>
      <c r="H75" s="209">
        <v>-0.03619287595922571</v>
      </c>
      <c r="I75" s="4"/>
      <c r="J75" s="211"/>
      <c r="N75" s="185"/>
      <c r="P75" s="212"/>
    </row>
    <row r="76" spans="1:16" ht="12.75">
      <c r="A76" s="98" t="s">
        <v>2</v>
      </c>
      <c r="B76" s="99">
        <v>21725</v>
      </c>
      <c r="C76" s="100">
        <v>1</v>
      </c>
      <c r="D76" s="101">
        <v>546976</v>
      </c>
      <c r="E76" s="100">
        <v>1</v>
      </c>
      <c r="G76" s="97">
        <v>0.017802764113375558</v>
      </c>
      <c r="H76" s="209">
        <v>-0.0026002822746816756</v>
      </c>
      <c r="I76" s="4"/>
      <c r="J76" s="211"/>
      <c r="N76" s="112"/>
      <c r="P76" s="212"/>
    </row>
    <row r="77" spans="9:16" ht="10.5" customHeight="1">
      <c r="I77" s="4"/>
      <c r="J77" s="211"/>
      <c r="P77" s="212"/>
    </row>
    <row r="78" spans="1:16" ht="12.75">
      <c r="A78" s="88" t="s">
        <v>111</v>
      </c>
      <c r="B78" s="89" t="s">
        <v>163</v>
      </c>
      <c r="C78" s="90"/>
      <c r="D78" s="89" t="s">
        <v>164</v>
      </c>
      <c r="E78" s="90"/>
      <c r="G78" s="89" t="s">
        <v>201</v>
      </c>
      <c r="H78" s="199"/>
      <c r="I78" s="4"/>
      <c r="J78" s="211"/>
      <c r="N78" s="213"/>
      <c r="P78" s="212"/>
    </row>
    <row r="79" spans="1:16" ht="11.25" customHeight="1">
      <c r="A79" s="91"/>
      <c r="B79" s="92" t="s">
        <v>66</v>
      </c>
      <c r="C79" s="93" t="s">
        <v>67</v>
      </c>
      <c r="D79" s="92" t="s">
        <v>66</v>
      </c>
      <c r="E79" s="93" t="s">
        <v>67</v>
      </c>
      <c r="G79" s="92" t="s">
        <v>1</v>
      </c>
      <c r="H79" s="208" t="s">
        <v>0</v>
      </c>
      <c r="I79" s="4"/>
      <c r="J79" s="211"/>
      <c r="N79" s="214"/>
      <c r="P79" s="212"/>
    </row>
    <row r="80" spans="1:16" ht="12.75">
      <c r="A80" s="94" t="s">
        <v>112</v>
      </c>
      <c r="B80" s="95">
        <v>2009</v>
      </c>
      <c r="C80" s="96">
        <v>0.0924741081703107</v>
      </c>
      <c r="D80" s="95">
        <v>27022</v>
      </c>
      <c r="E80" s="96">
        <v>0.04940253320072544</v>
      </c>
      <c r="G80" s="97">
        <v>-0.06471135940409678</v>
      </c>
      <c r="H80" s="209">
        <v>-0.0655323857938237</v>
      </c>
      <c r="I80" s="4"/>
      <c r="J80" s="211"/>
      <c r="N80" s="185"/>
      <c r="P80" s="212"/>
    </row>
    <row r="81" spans="1:16" ht="12.75">
      <c r="A81" s="94" t="s">
        <v>113</v>
      </c>
      <c r="B81" s="95">
        <v>2938</v>
      </c>
      <c r="C81" s="96">
        <v>0.13523590333716917</v>
      </c>
      <c r="D81" s="95">
        <v>44703</v>
      </c>
      <c r="E81" s="96">
        <v>0.08172753466331246</v>
      </c>
      <c r="G81" s="97">
        <v>-0.03100263852242746</v>
      </c>
      <c r="H81" s="209">
        <v>-0.06351733528857229</v>
      </c>
      <c r="I81" s="4"/>
      <c r="J81" s="211"/>
      <c r="M81" s="185"/>
      <c r="N81" s="185"/>
      <c r="O81" s="185"/>
      <c r="P81" s="212"/>
    </row>
    <row r="82" spans="1:16" ht="12.75">
      <c r="A82" s="94" t="s">
        <v>114</v>
      </c>
      <c r="B82" s="95">
        <v>5619</v>
      </c>
      <c r="C82" s="96">
        <v>0.2586421173762946</v>
      </c>
      <c r="D82" s="95">
        <v>97874</v>
      </c>
      <c r="E82" s="96">
        <v>0.17893655297490202</v>
      </c>
      <c r="G82" s="97">
        <v>0.05739555890101622</v>
      </c>
      <c r="H82" s="209">
        <v>0.05808585853125914</v>
      </c>
      <c r="I82" s="4"/>
      <c r="J82" s="211"/>
      <c r="N82" s="185"/>
      <c r="P82" s="212"/>
    </row>
    <row r="83" spans="1:16" ht="12.75">
      <c r="A83" s="94" t="s">
        <v>115</v>
      </c>
      <c r="B83" s="95">
        <v>8796</v>
      </c>
      <c r="C83" s="96">
        <v>0.4048791714614499</v>
      </c>
      <c r="D83" s="95">
        <v>224810</v>
      </c>
      <c r="E83" s="96">
        <v>0.41100523606154565</v>
      </c>
      <c r="G83" s="97">
        <v>0.05568891022563616</v>
      </c>
      <c r="H83" s="209">
        <v>0.030090312174960943</v>
      </c>
      <c r="I83" s="182"/>
      <c r="J83" s="211"/>
      <c r="K83" s="185"/>
      <c r="N83" s="185"/>
      <c r="P83" s="212"/>
    </row>
    <row r="84" spans="1:16" ht="12.75">
      <c r="A84" s="94" t="s">
        <v>116</v>
      </c>
      <c r="B84" s="95">
        <v>2307</v>
      </c>
      <c r="C84" s="96">
        <v>0.1061910241657077</v>
      </c>
      <c r="D84" s="95">
        <v>144971</v>
      </c>
      <c r="E84" s="96">
        <v>0.2650408793073188</v>
      </c>
      <c r="G84" s="97">
        <v>-0.06371753246753242</v>
      </c>
      <c r="H84" s="209">
        <v>-0.05511415852490109</v>
      </c>
      <c r="I84" s="4"/>
      <c r="J84" s="211"/>
      <c r="N84" s="185"/>
      <c r="P84" s="212"/>
    </row>
    <row r="85" spans="1:16" ht="12.75">
      <c r="A85" s="94" t="s">
        <v>110</v>
      </c>
      <c r="B85" s="95">
        <v>56</v>
      </c>
      <c r="C85" s="96">
        <v>0.002577675489067894</v>
      </c>
      <c r="D85" s="95">
        <v>7596</v>
      </c>
      <c r="E85" s="96">
        <v>0.013887263792195636</v>
      </c>
      <c r="G85" s="97">
        <v>0.018181818181818077</v>
      </c>
      <c r="H85" s="209">
        <v>0.002243039978889083</v>
      </c>
      <c r="I85" s="4"/>
      <c r="J85" s="211"/>
      <c r="N85" s="185"/>
      <c r="P85" s="212"/>
    </row>
    <row r="86" spans="1:16" ht="12.75">
      <c r="A86" s="98" t="s">
        <v>2</v>
      </c>
      <c r="B86" s="99">
        <v>21725</v>
      </c>
      <c r="C86" s="100">
        <v>1</v>
      </c>
      <c r="D86" s="101">
        <v>546976</v>
      </c>
      <c r="E86" s="100">
        <v>1</v>
      </c>
      <c r="G86" s="97">
        <v>0.017802764113375558</v>
      </c>
      <c r="H86" s="209">
        <v>-0.0026002822746816756</v>
      </c>
      <c r="I86" s="4"/>
      <c r="J86" s="211"/>
      <c r="N86" s="112"/>
      <c r="P86" s="212"/>
    </row>
    <row r="87" spans="7:16" ht="10.5" customHeight="1">
      <c r="G87"/>
      <c r="H87"/>
      <c r="J87" s="211"/>
      <c r="P87" s="212"/>
    </row>
    <row r="88" spans="1:16" ht="12">
      <c r="A88" s="88" t="s">
        <v>117</v>
      </c>
      <c r="B88" s="89" t="s">
        <v>163</v>
      </c>
      <c r="C88" s="90"/>
      <c r="D88" s="89" t="s">
        <v>164</v>
      </c>
      <c r="E88" s="90"/>
      <c r="G88" s="89" t="s">
        <v>201</v>
      </c>
      <c r="H88" s="199"/>
      <c r="J88" s="211"/>
      <c r="N88" s="213"/>
      <c r="P88" s="212"/>
    </row>
    <row r="89" spans="1:16" ht="11.25" customHeight="1">
      <c r="A89" s="91" t="s">
        <v>118</v>
      </c>
      <c r="B89" s="92" t="s">
        <v>66</v>
      </c>
      <c r="C89" s="93" t="s">
        <v>67</v>
      </c>
      <c r="D89" s="92" t="s">
        <v>66</v>
      </c>
      <c r="E89" s="93" t="s">
        <v>67</v>
      </c>
      <c r="G89" s="92" t="s">
        <v>1</v>
      </c>
      <c r="H89" s="208" t="s">
        <v>0</v>
      </c>
      <c r="J89" s="211"/>
      <c r="N89" s="214"/>
      <c r="P89" s="212"/>
    </row>
    <row r="90" spans="1:16" ht="12">
      <c r="A90" s="94" t="s">
        <v>119</v>
      </c>
      <c r="B90" s="95">
        <v>296</v>
      </c>
      <c r="C90" s="96">
        <v>0.013624856156501726</v>
      </c>
      <c r="D90" s="95">
        <v>4351</v>
      </c>
      <c r="E90" s="96">
        <v>0.007954645176387994</v>
      </c>
      <c r="G90" s="97">
        <v>0.06093189964157708</v>
      </c>
      <c r="H90" s="209">
        <v>0.06485560450318162</v>
      </c>
      <c r="J90" s="211"/>
      <c r="N90" s="185"/>
      <c r="P90" s="212"/>
    </row>
    <row r="91" spans="1:16" ht="12">
      <c r="A91" s="94" t="s">
        <v>120</v>
      </c>
      <c r="B91" s="95">
        <v>3817</v>
      </c>
      <c r="C91" s="96">
        <v>0.17569620253164556</v>
      </c>
      <c r="D91" s="95">
        <v>86341</v>
      </c>
      <c r="E91" s="96">
        <v>0.15785153279120107</v>
      </c>
      <c r="G91" s="97">
        <v>-0.011651993785603332</v>
      </c>
      <c r="H91" s="209">
        <v>-0.0559595009785806</v>
      </c>
      <c r="J91" s="211"/>
      <c r="N91" s="185"/>
      <c r="P91" s="212"/>
    </row>
    <row r="92" spans="1:16" ht="12">
      <c r="A92" s="94" t="s">
        <v>121</v>
      </c>
      <c r="B92" s="95">
        <v>2436</v>
      </c>
      <c r="C92" s="96">
        <v>0.11212888377445339</v>
      </c>
      <c r="D92" s="95">
        <v>32524</v>
      </c>
      <c r="E92" s="96">
        <v>0.059461475457789736</v>
      </c>
      <c r="G92" s="97">
        <v>-0.03905325443786978</v>
      </c>
      <c r="H92" s="209">
        <v>-0.04635683917314182</v>
      </c>
      <c r="J92" s="211"/>
      <c r="N92" s="185"/>
      <c r="P92" s="212"/>
    </row>
    <row r="93" spans="1:16" ht="12">
      <c r="A93" s="94" t="s">
        <v>31</v>
      </c>
      <c r="B93" s="95">
        <v>14422</v>
      </c>
      <c r="C93" s="96">
        <v>0.663843498273878</v>
      </c>
      <c r="D93" s="95">
        <v>378614</v>
      </c>
      <c r="E93" s="96">
        <v>0.6921949043468086</v>
      </c>
      <c r="G93" s="97">
        <v>0.04288090245137033</v>
      </c>
      <c r="H93" s="209">
        <v>0.011657951481759632</v>
      </c>
      <c r="J93" s="211"/>
      <c r="N93" s="185"/>
      <c r="P93" s="212"/>
    </row>
    <row r="94" spans="1:16" ht="12">
      <c r="A94" s="94" t="s">
        <v>122</v>
      </c>
      <c r="B94" s="95">
        <v>754</v>
      </c>
      <c r="C94" s="96">
        <v>0.034706559263521286</v>
      </c>
      <c r="D94" s="95">
        <v>45146</v>
      </c>
      <c r="E94" s="96">
        <v>0.08253744222781255</v>
      </c>
      <c r="G94" s="97">
        <v>-0.10238095238095235</v>
      </c>
      <c r="H94" s="209">
        <v>0.01449405631334133</v>
      </c>
      <c r="J94" s="211"/>
      <c r="N94" s="185"/>
      <c r="P94" s="212"/>
    </row>
    <row r="95" spans="1:16" ht="12">
      <c r="A95" s="98" t="s">
        <v>2</v>
      </c>
      <c r="B95" s="99">
        <v>21725</v>
      </c>
      <c r="C95" s="100">
        <v>1</v>
      </c>
      <c r="D95" s="101">
        <v>546976</v>
      </c>
      <c r="E95" s="100">
        <v>1</v>
      </c>
      <c r="G95" s="97">
        <v>0.017802764113375558</v>
      </c>
      <c r="H95" s="209">
        <v>-0.0026002822746816756</v>
      </c>
      <c r="J95" s="211"/>
      <c r="N95" s="112"/>
      <c r="P95" s="212"/>
    </row>
    <row r="96" spans="10:16" ht="10.5" customHeight="1">
      <c r="J96" s="211"/>
      <c r="P96" s="212"/>
    </row>
    <row r="97" spans="1:16" ht="12">
      <c r="A97" s="88" t="s">
        <v>123</v>
      </c>
      <c r="B97" s="89" t="s">
        <v>163</v>
      </c>
      <c r="C97" s="90"/>
      <c r="D97" s="89" t="s">
        <v>164</v>
      </c>
      <c r="E97" s="90"/>
      <c r="G97" s="89" t="s">
        <v>201</v>
      </c>
      <c r="H97" s="199"/>
      <c r="J97" s="211"/>
      <c r="N97" s="213"/>
      <c r="P97" s="212"/>
    </row>
    <row r="98" spans="1:16" ht="11.25" customHeight="1">
      <c r="A98" s="91"/>
      <c r="B98" s="92" t="s">
        <v>66</v>
      </c>
      <c r="C98" s="93" t="s">
        <v>67</v>
      </c>
      <c r="D98" s="92" t="s">
        <v>66</v>
      </c>
      <c r="E98" s="93" t="s">
        <v>67</v>
      </c>
      <c r="G98" s="92" t="s">
        <v>1</v>
      </c>
      <c r="H98" s="208" t="s">
        <v>0</v>
      </c>
      <c r="J98" s="211"/>
      <c r="N98" s="214"/>
      <c r="P98" s="212"/>
    </row>
    <row r="99" spans="1:16" ht="12">
      <c r="A99" s="94" t="s">
        <v>124</v>
      </c>
      <c r="B99" s="95">
        <v>7802</v>
      </c>
      <c r="C99" s="96">
        <v>0.3591254315304948</v>
      </c>
      <c r="D99" s="95">
        <v>257442</v>
      </c>
      <c r="E99" s="96">
        <v>0.4706641607675657</v>
      </c>
      <c r="G99" s="97">
        <v>-0.007757853236678103</v>
      </c>
      <c r="H99" s="209">
        <v>-0.03136452227046638</v>
      </c>
      <c r="J99" s="211"/>
      <c r="M99" s="185"/>
      <c r="N99" s="185"/>
      <c r="O99" s="185"/>
      <c r="P99" s="212"/>
    </row>
    <row r="100" spans="1:16" ht="12">
      <c r="A100" s="94" t="s">
        <v>125</v>
      </c>
      <c r="B100" s="95">
        <v>4309</v>
      </c>
      <c r="C100" s="96">
        <v>0.19834292289988492</v>
      </c>
      <c r="D100" s="95">
        <v>111590</v>
      </c>
      <c r="E100" s="96">
        <v>0.20401260750014627</v>
      </c>
      <c r="G100" s="97">
        <v>0.0796792783763467</v>
      </c>
      <c r="H100" s="209">
        <v>0.016589383159179683</v>
      </c>
      <c r="J100" s="211"/>
      <c r="N100" s="185"/>
      <c r="P100" s="212"/>
    </row>
    <row r="101" spans="1:16" ht="12">
      <c r="A101" s="94" t="s">
        <v>126</v>
      </c>
      <c r="B101" s="95">
        <v>4864</v>
      </c>
      <c r="C101" s="96">
        <v>0.22388952819332567</v>
      </c>
      <c r="D101" s="95">
        <v>107613</v>
      </c>
      <c r="E101" s="96">
        <v>0.19674172175744456</v>
      </c>
      <c r="G101" s="97">
        <v>0.013755731554814465</v>
      </c>
      <c r="H101" s="209">
        <v>-0.013105042093872088</v>
      </c>
      <c r="I101" s="185"/>
      <c r="J101" s="211"/>
      <c r="K101" s="185"/>
      <c r="N101" s="185"/>
      <c r="P101" s="212"/>
    </row>
    <row r="102" spans="1:16" ht="12">
      <c r="A102" s="94" t="s">
        <v>127</v>
      </c>
      <c r="B102" s="95">
        <v>2278</v>
      </c>
      <c r="C102" s="96">
        <v>0.10485615650172612</v>
      </c>
      <c r="D102" s="95">
        <v>42145</v>
      </c>
      <c r="E102" s="96">
        <v>0.07705091265430293</v>
      </c>
      <c r="G102" s="97">
        <v>-0.004805591961555278</v>
      </c>
      <c r="H102" s="209">
        <v>0.1334480811123362</v>
      </c>
      <c r="J102" s="211"/>
      <c r="M102" s="185"/>
      <c r="N102" s="185"/>
      <c r="O102" s="185"/>
      <c r="P102" s="212"/>
    </row>
    <row r="103" spans="1:14" ht="12">
      <c r="A103" s="94" t="s">
        <v>128</v>
      </c>
      <c r="B103" s="95">
        <v>2472</v>
      </c>
      <c r="C103" s="96">
        <v>0.11378596087456846</v>
      </c>
      <c r="D103" s="95">
        <v>28186</v>
      </c>
      <c r="E103" s="96">
        <v>0.05153059732054057</v>
      </c>
      <c r="G103" s="97">
        <v>0.028286189683860208</v>
      </c>
      <c r="H103" s="209">
        <v>0.05843034171986483</v>
      </c>
      <c r="J103" s="211"/>
      <c r="N103" s="185"/>
    </row>
    <row r="104" spans="1:14" ht="12">
      <c r="A104" s="98" t="s">
        <v>2</v>
      </c>
      <c r="B104" s="99">
        <v>21725</v>
      </c>
      <c r="C104" s="100">
        <v>1</v>
      </c>
      <c r="D104" s="101">
        <v>546976</v>
      </c>
      <c r="E104" s="100">
        <v>1</v>
      </c>
      <c r="G104" s="97">
        <v>0.017802764113375558</v>
      </c>
      <c r="H104" s="209">
        <v>-0.0026002822746816756</v>
      </c>
      <c r="I104" s="185"/>
      <c r="J104" s="211"/>
      <c r="K104" s="185"/>
      <c r="N104" s="112"/>
    </row>
    <row r="105" ht="15" customHeight="1">
      <c r="J105" s="211"/>
    </row>
    <row r="106" spans="1:27" s="84" customFormat="1" ht="12" customHeight="1">
      <c r="A106" s="104"/>
      <c r="B106" s="105"/>
      <c r="C106" s="105"/>
      <c r="D106" s="105"/>
      <c r="E106" s="105"/>
      <c r="F106" s="105"/>
      <c r="I106" s="203"/>
      <c r="J106" s="203"/>
      <c r="K106" s="203"/>
      <c r="L106" s="203"/>
      <c r="M106" s="203"/>
      <c r="N106" s="203"/>
      <c r="O106" s="203"/>
      <c r="P106" s="203"/>
      <c r="Q106" s="203"/>
      <c r="R106" s="203"/>
      <c r="S106" s="203"/>
      <c r="T106" s="203"/>
      <c r="U106" s="203"/>
      <c r="V106" s="203"/>
      <c r="W106" s="203"/>
      <c r="X106" s="203"/>
      <c r="Y106" s="203"/>
      <c r="Z106" s="203"/>
      <c r="AA106" s="203"/>
    </row>
    <row r="107" spans="1:8" ht="12">
      <c r="A107" s="85" t="s">
        <v>129</v>
      </c>
      <c r="B107" s="106"/>
      <c r="C107" s="106"/>
      <c r="D107" s="106"/>
      <c r="E107" s="106"/>
      <c r="F107" s="106"/>
      <c r="G107" s="87"/>
      <c r="H107" s="87"/>
    </row>
    <row r="108" spans="1:27" s="84" customFormat="1" ht="12">
      <c r="A108" s="116"/>
      <c r="B108" s="117"/>
      <c r="C108" s="117"/>
      <c r="D108" s="117"/>
      <c r="E108" s="117"/>
      <c r="F108" s="117"/>
      <c r="I108" s="203"/>
      <c r="J108" s="203"/>
      <c r="K108" s="203"/>
      <c r="L108" s="203"/>
      <c r="M108" s="203"/>
      <c r="N108" s="203"/>
      <c r="O108" s="203"/>
      <c r="P108" s="203"/>
      <c r="Q108" s="203"/>
      <c r="R108" s="203"/>
      <c r="S108" s="203"/>
      <c r="T108" s="203"/>
      <c r="U108" s="203"/>
      <c r="V108" s="203"/>
      <c r="W108" s="203"/>
      <c r="X108" s="203"/>
      <c r="Y108" s="203"/>
      <c r="Z108" s="203"/>
      <c r="AA108" s="203"/>
    </row>
    <row r="109" spans="1:8" ht="12">
      <c r="A109" s="88" t="s">
        <v>130</v>
      </c>
      <c r="B109" s="89" t="s">
        <v>163</v>
      </c>
      <c r="C109" s="90"/>
      <c r="D109" s="89" t="s">
        <v>164</v>
      </c>
      <c r="E109" s="90"/>
      <c r="G109" s="89" t="s">
        <v>201</v>
      </c>
      <c r="H109" s="199"/>
    </row>
    <row r="110" spans="1:8" ht="11.25" customHeight="1">
      <c r="A110" s="91"/>
      <c r="B110" s="92" t="s">
        <v>66</v>
      </c>
      <c r="C110" s="93" t="s">
        <v>67</v>
      </c>
      <c r="D110" s="92" t="s">
        <v>66</v>
      </c>
      <c r="E110" s="93" t="s">
        <v>67</v>
      </c>
      <c r="G110" s="92" t="s">
        <v>1</v>
      </c>
      <c r="H110" s="208" t="s">
        <v>0</v>
      </c>
    </row>
    <row r="111" spans="1:8" ht="12">
      <c r="A111" s="94" t="s">
        <v>10</v>
      </c>
      <c r="B111" s="95">
        <v>21725</v>
      </c>
      <c r="C111" s="96">
        <v>0.6245328580463405</v>
      </c>
      <c r="D111" s="95">
        <v>546976</v>
      </c>
      <c r="E111" s="96">
        <v>0.6781540506294588</v>
      </c>
      <c r="G111" s="97">
        <v>0.017802764113375558</v>
      </c>
      <c r="H111" s="209">
        <v>-0.0026002822746816756</v>
      </c>
    </row>
    <row r="112" spans="1:8" ht="12">
      <c r="A112" s="94" t="s">
        <v>11</v>
      </c>
      <c r="B112" s="95">
        <v>6833</v>
      </c>
      <c r="C112" s="96">
        <v>0.19642959811418387</v>
      </c>
      <c r="D112" s="95">
        <v>55855</v>
      </c>
      <c r="E112" s="96">
        <v>0.06925037752645165</v>
      </c>
      <c r="G112" s="97">
        <v>0.07912192040429566</v>
      </c>
      <c r="H112" s="209">
        <v>0.013132357475830192</v>
      </c>
    </row>
    <row r="113" spans="1:8" ht="12">
      <c r="A113" s="94" t="s">
        <v>12</v>
      </c>
      <c r="B113" s="95">
        <v>1478</v>
      </c>
      <c r="C113" s="96">
        <v>0.04248835738515495</v>
      </c>
      <c r="D113" s="95">
        <v>48343</v>
      </c>
      <c r="E113" s="96">
        <v>0.05993681856165522</v>
      </c>
      <c r="G113" s="97">
        <v>0.20949263502454984</v>
      </c>
      <c r="H113" s="209">
        <v>-0.12071662422699159</v>
      </c>
    </row>
    <row r="114" spans="1:8" ht="12">
      <c r="A114" s="94" t="s">
        <v>131</v>
      </c>
      <c r="B114" s="95">
        <v>1690</v>
      </c>
      <c r="C114" s="96">
        <v>0.04858276318058989</v>
      </c>
      <c r="D114" s="95">
        <v>22941</v>
      </c>
      <c r="E114" s="96">
        <v>0.028442805672443422</v>
      </c>
      <c r="G114" s="97">
        <v>0.049689440993788914</v>
      </c>
      <c r="H114" s="209">
        <v>-0.0033452080980101995</v>
      </c>
    </row>
    <row r="115" spans="1:8" ht="12">
      <c r="A115" s="94" t="s">
        <v>132</v>
      </c>
      <c r="B115" s="95">
        <v>693</v>
      </c>
      <c r="C115" s="96">
        <v>0.019921807623756685</v>
      </c>
      <c r="D115" s="95">
        <v>11016</v>
      </c>
      <c r="E115" s="96">
        <v>0.013657902763072086</v>
      </c>
      <c r="G115" s="97">
        <v>-0.15073529411764708</v>
      </c>
      <c r="H115" s="209">
        <v>-0.14809372824994205</v>
      </c>
    </row>
    <row r="116" spans="1:8" ht="12">
      <c r="A116" s="94" t="s">
        <v>133</v>
      </c>
      <c r="B116" s="95">
        <v>1709</v>
      </c>
      <c r="C116" s="96">
        <v>0.04912895992640717</v>
      </c>
      <c r="D116" s="95">
        <v>81278</v>
      </c>
      <c r="E116" s="96">
        <v>0.10077042672267365</v>
      </c>
      <c r="G116" s="97">
        <v>0.09271099744245515</v>
      </c>
      <c r="H116" s="209">
        <v>0.18062838632831224</v>
      </c>
    </row>
    <row r="117" spans="1:8" ht="12">
      <c r="A117" s="94" t="s">
        <v>134</v>
      </c>
      <c r="B117" s="95">
        <v>393</v>
      </c>
      <c r="C117" s="96">
        <v>0.01129764847927327</v>
      </c>
      <c r="D117" s="95">
        <v>7460</v>
      </c>
      <c r="E117" s="96">
        <v>0.00924908810934257</v>
      </c>
      <c r="G117" s="97">
        <v>0.15249266862170097</v>
      </c>
      <c r="H117" s="209">
        <v>0.1698290732319272</v>
      </c>
    </row>
    <row r="118" spans="1:8" ht="12">
      <c r="A118" s="94" t="s">
        <v>135</v>
      </c>
      <c r="B118" s="95">
        <v>265</v>
      </c>
      <c r="C118" s="96">
        <v>0.007618007244293681</v>
      </c>
      <c r="D118" s="95">
        <v>32697</v>
      </c>
      <c r="E118" s="96">
        <v>0.040538530014902686</v>
      </c>
      <c r="G118" s="97">
        <v>0.11344537815126055</v>
      </c>
      <c r="H118" s="209">
        <v>0.418217306441119</v>
      </c>
    </row>
    <row r="119" spans="1:8" ht="12">
      <c r="A119" s="98" t="s">
        <v>2</v>
      </c>
      <c r="B119" s="99">
        <v>34786</v>
      </c>
      <c r="C119" s="100">
        <v>1</v>
      </c>
      <c r="D119" s="101">
        <v>806566</v>
      </c>
      <c r="E119" s="100">
        <v>1</v>
      </c>
      <c r="G119" s="97">
        <v>0.03938090115931647</v>
      </c>
      <c r="H119" s="209">
        <v>0.017444625392784685</v>
      </c>
    </row>
    <row r="120" spans="1:5" ht="12">
      <c r="A120" s="111"/>
      <c r="B120" s="118"/>
      <c r="C120" s="113"/>
      <c r="D120" s="112"/>
      <c r="E120" s="113"/>
    </row>
  </sheetData>
  <printOptions horizontalCentered="1"/>
  <pageMargins left="0.3937007874015748" right="0.3937007874015748" top="0.1968503937007874" bottom="0.1968503937007874" header="0.5118110236220472" footer="0.5118110236220472"/>
  <pageSetup horizontalDpi="300" verticalDpi="300" orientation="portrait" paperSize="9" r:id="rId1"/>
  <rowBreaks count="1" manualBreakCount="1">
    <brk id="54" max="65535" man="1"/>
  </rowBreaks>
</worksheet>
</file>

<file path=xl/worksheets/sheet8.xml><?xml version="1.0" encoding="utf-8"?>
<worksheet xmlns="http://schemas.openxmlformats.org/spreadsheetml/2006/main" xmlns:r="http://schemas.openxmlformats.org/officeDocument/2006/relationships">
  <dimension ref="A2:N73"/>
  <sheetViews>
    <sheetView workbookViewId="0" topLeftCell="A1">
      <selection activeCell="A34" sqref="A34"/>
    </sheetView>
  </sheetViews>
  <sheetFormatPr defaultColWidth="11.421875" defaultRowHeight="12.75"/>
  <cols>
    <col min="1" max="1" width="26.28125" style="75" customWidth="1"/>
    <col min="2" max="11" width="7.140625" style="75" customWidth="1"/>
    <col min="12" max="14" width="11.421875" style="203" customWidth="1"/>
    <col min="15" max="16384" width="11.421875" style="75" customWidth="1"/>
  </cols>
  <sheetData>
    <row r="2" spans="1:11" ht="15">
      <c r="A2" s="126" t="s">
        <v>165</v>
      </c>
      <c r="B2" s="119"/>
      <c r="C2" s="119"/>
      <c r="D2" s="119"/>
      <c r="E2" s="119"/>
      <c r="F2" s="119"/>
      <c r="G2" s="119"/>
      <c r="H2" s="119"/>
      <c r="I2" s="119"/>
      <c r="J2" s="119"/>
      <c r="K2" s="119"/>
    </row>
    <row r="3" ht="4.5" customHeight="1"/>
    <row r="4" spans="1:3" ht="3" customHeight="1">
      <c r="A4" s="111"/>
      <c r="B4" s="112"/>
      <c r="C4" s="113"/>
    </row>
    <row r="5" spans="1:11" ht="12">
      <c r="A5" s="88" t="s">
        <v>136</v>
      </c>
      <c r="B5" s="120">
        <v>36891</v>
      </c>
      <c r="C5" s="90"/>
      <c r="D5" s="120">
        <v>37256</v>
      </c>
      <c r="E5" s="90"/>
      <c r="F5" s="120">
        <v>37621</v>
      </c>
      <c r="G5" s="90"/>
      <c r="H5" s="120">
        <v>37986</v>
      </c>
      <c r="I5" s="90"/>
      <c r="J5" s="120">
        <v>38352</v>
      </c>
      <c r="K5" s="199"/>
    </row>
    <row r="6" spans="1:11" ht="11.25" customHeight="1">
      <c r="A6" s="91"/>
      <c r="B6" s="115" t="s">
        <v>66</v>
      </c>
      <c r="C6" s="93" t="s">
        <v>67</v>
      </c>
      <c r="D6" s="115" t="s">
        <v>66</v>
      </c>
      <c r="E6" s="93" t="s">
        <v>67</v>
      </c>
      <c r="F6" s="115" t="s">
        <v>66</v>
      </c>
      <c r="G6" s="93" t="s">
        <v>67</v>
      </c>
      <c r="H6" s="115" t="s">
        <v>66</v>
      </c>
      <c r="I6" s="93" t="s">
        <v>67</v>
      </c>
      <c r="J6" s="115" t="s">
        <v>66</v>
      </c>
      <c r="K6" s="200" t="s">
        <v>67</v>
      </c>
    </row>
    <row r="7" spans="1:11" ht="12">
      <c r="A7" s="94" t="s">
        <v>97</v>
      </c>
      <c r="B7" s="95">
        <v>412</v>
      </c>
      <c r="C7" s="96">
        <v>0.022409573021484906</v>
      </c>
      <c r="D7" s="95">
        <v>435</v>
      </c>
      <c r="E7" s="96">
        <v>0.022390364422483013</v>
      </c>
      <c r="F7" s="95">
        <v>500</v>
      </c>
      <c r="G7" s="96">
        <v>0.024385485758876318</v>
      </c>
      <c r="H7" s="95">
        <v>504</v>
      </c>
      <c r="I7" s="96">
        <v>0.023612087139845396</v>
      </c>
      <c r="J7" s="95">
        <v>519</v>
      </c>
      <c r="K7" s="201">
        <v>0.02388952819332566</v>
      </c>
    </row>
    <row r="8" spans="1:11" ht="12">
      <c r="A8" s="94" t="s">
        <v>98</v>
      </c>
      <c r="B8" s="95">
        <v>8104</v>
      </c>
      <c r="C8" s="96">
        <v>0.440794125645907</v>
      </c>
      <c r="D8" s="95">
        <v>8530</v>
      </c>
      <c r="E8" s="96">
        <v>0.4390570310891497</v>
      </c>
      <c r="F8" s="95">
        <v>9136</v>
      </c>
      <c r="G8" s="96">
        <v>0.44557159578618805</v>
      </c>
      <c r="H8" s="95">
        <v>9363</v>
      </c>
      <c r="I8" s="96">
        <v>0.43865073787772313</v>
      </c>
      <c r="J8" s="95">
        <v>9491</v>
      </c>
      <c r="K8" s="201">
        <v>0.4368699654775604</v>
      </c>
    </row>
    <row r="9" spans="1:11" ht="12">
      <c r="A9" s="94" t="s">
        <v>99</v>
      </c>
      <c r="B9" s="95">
        <v>3594</v>
      </c>
      <c r="C9" s="96">
        <v>0.19548545009518628</v>
      </c>
      <c r="D9" s="95">
        <v>3985</v>
      </c>
      <c r="E9" s="96">
        <v>0.20511632695079268</v>
      </c>
      <c r="F9" s="95">
        <v>4114</v>
      </c>
      <c r="G9" s="96">
        <v>0.20064377682403434</v>
      </c>
      <c r="H9" s="95">
        <v>4204</v>
      </c>
      <c r="I9" s="96">
        <v>0.19695479034902788</v>
      </c>
      <c r="J9" s="95">
        <v>4189</v>
      </c>
      <c r="K9" s="201">
        <v>0.192819332566168</v>
      </c>
    </row>
    <row r="10" spans="1:14" ht="12">
      <c r="A10" s="94" t="s">
        <v>100</v>
      </c>
      <c r="B10" s="95">
        <v>325</v>
      </c>
      <c r="C10" s="96">
        <v>0.017677454446559694</v>
      </c>
      <c r="D10" s="95">
        <v>263</v>
      </c>
      <c r="E10" s="96">
        <v>0.01353716285773111</v>
      </c>
      <c r="F10" s="95">
        <v>287</v>
      </c>
      <c r="G10" s="96">
        <v>0.013997268825595006</v>
      </c>
      <c r="H10" s="95">
        <v>333</v>
      </c>
      <c r="I10" s="96">
        <v>0.015600843288826423</v>
      </c>
      <c r="J10" s="95">
        <v>346</v>
      </c>
      <c r="K10" s="201">
        <v>0.015926352128883773</v>
      </c>
      <c r="L10" s="204"/>
      <c r="M10" s="204"/>
      <c r="N10" s="204"/>
    </row>
    <row r="11" spans="1:13" ht="12">
      <c r="A11" s="94" t="s">
        <v>101</v>
      </c>
      <c r="B11" s="95">
        <v>4464</v>
      </c>
      <c r="C11" s="96">
        <v>0.2428066358444384</v>
      </c>
      <c r="D11" s="95">
        <v>4511</v>
      </c>
      <c r="E11" s="96">
        <v>0.23219065266625488</v>
      </c>
      <c r="F11" s="95">
        <v>4676</v>
      </c>
      <c r="G11" s="96">
        <v>0.22805306281701132</v>
      </c>
      <c r="H11" s="95">
        <v>4992</v>
      </c>
      <c r="I11" s="96">
        <v>0.23387210119465918</v>
      </c>
      <c r="J11" s="95">
        <v>5162</v>
      </c>
      <c r="K11" s="201">
        <v>0.23760644418872268</v>
      </c>
      <c r="L11" s="205"/>
      <c r="M11" s="206"/>
    </row>
    <row r="12" spans="1:11" ht="12">
      <c r="A12" s="94" t="s">
        <v>102</v>
      </c>
      <c r="B12" s="95">
        <v>1486</v>
      </c>
      <c r="C12" s="96">
        <v>0.08082676094642371</v>
      </c>
      <c r="D12" s="95">
        <v>1704</v>
      </c>
      <c r="E12" s="96">
        <v>0.08770846201358863</v>
      </c>
      <c r="F12" s="95">
        <v>1791</v>
      </c>
      <c r="G12" s="96">
        <v>0.08734880998829497</v>
      </c>
      <c r="H12" s="95">
        <v>1949</v>
      </c>
      <c r="I12" s="96">
        <v>0.09130944014991801</v>
      </c>
      <c r="J12" s="95">
        <v>2018</v>
      </c>
      <c r="K12" s="201">
        <v>0.09288837744533947</v>
      </c>
    </row>
    <row r="13" spans="1:14" ht="12">
      <c r="A13" s="98" t="s">
        <v>2</v>
      </c>
      <c r="B13" s="95">
        <v>18385</v>
      </c>
      <c r="C13" s="96">
        <v>1</v>
      </c>
      <c r="D13" s="95">
        <v>19428</v>
      </c>
      <c r="E13" s="96">
        <v>1</v>
      </c>
      <c r="F13" s="95">
        <v>20504</v>
      </c>
      <c r="G13" s="96">
        <v>1</v>
      </c>
      <c r="H13" s="95">
        <v>21345</v>
      </c>
      <c r="I13" s="96">
        <v>1</v>
      </c>
      <c r="J13" s="95">
        <v>21725</v>
      </c>
      <c r="K13" s="201">
        <v>1</v>
      </c>
      <c r="L13" s="204"/>
      <c r="M13" s="204"/>
      <c r="N13" s="204"/>
    </row>
    <row r="14" spans="1:13" ht="12" customHeight="1">
      <c r="A14" s="111"/>
      <c r="B14" s="118"/>
      <c r="C14" s="121"/>
      <c r="D14" s="118"/>
      <c r="E14" s="121"/>
      <c r="F14" s="118"/>
      <c r="G14" s="121"/>
      <c r="H14" s="118"/>
      <c r="I14" s="121"/>
      <c r="J14" s="118"/>
      <c r="K14" s="121"/>
      <c r="L14" s="205"/>
      <c r="M14" s="206"/>
    </row>
    <row r="15" spans="1:11" ht="12">
      <c r="A15" s="98" t="s">
        <v>37</v>
      </c>
      <c r="B15" s="122">
        <v>0.34131085123742183</v>
      </c>
      <c r="C15" s="123"/>
      <c r="D15" s="122">
        <v>0.3334362775375746</v>
      </c>
      <c r="E15" s="123"/>
      <c r="F15" s="122">
        <v>0.32939914163090134</v>
      </c>
      <c r="G15" s="123"/>
      <c r="H15" s="122">
        <v>0.3407823846334036</v>
      </c>
      <c r="I15" s="123"/>
      <c r="J15" s="122">
        <v>0.3464211737629459</v>
      </c>
      <c r="K15" s="202"/>
    </row>
    <row r="16" spans="1:11" ht="12">
      <c r="A16" s="98" t="s">
        <v>146</v>
      </c>
      <c r="B16" s="122">
        <v>0.27631221104160997</v>
      </c>
      <c r="C16" s="123"/>
      <c r="D16" s="122">
        <v>0.2928247889643813</v>
      </c>
      <c r="E16" s="123"/>
      <c r="F16" s="122">
        <v>0.2879925868123293</v>
      </c>
      <c r="G16" s="123"/>
      <c r="H16" s="122">
        <v>0.2882642304989459</v>
      </c>
      <c r="I16" s="123"/>
      <c r="J16" s="122">
        <v>0.28570771001150747</v>
      </c>
      <c r="K16" s="202"/>
    </row>
    <row r="17" ht="10.5" customHeight="1"/>
    <row r="18" spans="1:11" ht="12">
      <c r="A18" s="88" t="s">
        <v>103</v>
      </c>
      <c r="B18" s="120">
        <v>36891</v>
      </c>
      <c r="C18" s="90"/>
      <c r="D18" s="120">
        <v>37256</v>
      </c>
      <c r="E18" s="90"/>
      <c r="F18" s="120">
        <v>37621</v>
      </c>
      <c r="G18" s="90"/>
      <c r="H18" s="120">
        <v>37986</v>
      </c>
      <c r="I18" s="90"/>
      <c r="J18" s="120">
        <v>38352</v>
      </c>
      <c r="K18" s="199"/>
    </row>
    <row r="19" spans="1:11" ht="11.25" customHeight="1">
      <c r="A19" s="91"/>
      <c r="B19" s="92" t="s">
        <v>66</v>
      </c>
      <c r="C19" s="93" t="s">
        <v>67</v>
      </c>
      <c r="D19" s="92" t="s">
        <v>66</v>
      </c>
      <c r="E19" s="93" t="s">
        <v>67</v>
      </c>
      <c r="F19" s="92" t="s">
        <v>66</v>
      </c>
      <c r="G19" s="93" t="s">
        <v>67</v>
      </c>
      <c r="H19" s="92" t="s">
        <v>66</v>
      </c>
      <c r="I19" s="93" t="s">
        <v>67</v>
      </c>
      <c r="J19" s="92" t="s">
        <v>66</v>
      </c>
      <c r="K19" s="200" t="s">
        <v>67</v>
      </c>
    </row>
    <row r="20" spans="1:11" ht="12">
      <c r="A20" s="94" t="s">
        <v>104</v>
      </c>
      <c r="B20" s="95">
        <v>1068</v>
      </c>
      <c r="C20" s="96">
        <v>0.05809083491977155</v>
      </c>
      <c r="D20" s="95">
        <v>1081</v>
      </c>
      <c r="E20" s="96">
        <v>0.055641342392423306</v>
      </c>
      <c r="F20" s="95">
        <v>1157</v>
      </c>
      <c r="G20" s="96">
        <v>0.056428014046039796</v>
      </c>
      <c r="H20" s="95">
        <v>1281</v>
      </c>
      <c r="I20" s="96">
        <v>0.06001405481377372</v>
      </c>
      <c r="J20" s="95">
        <v>1209</v>
      </c>
      <c r="K20" s="201">
        <v>0.05565017261219793</v>
      </c>
    </row>
    <row r="21" spans="1:11" ht="12">
      <c r="A21" s="94" t="s">
        <v>105</v>
      </c>
      <c r="B21" s="95">
        <v>958</v>
      </c>
      <c r="C21" s="96">
        <v>0.05210769649170519</v>
      </c>
      <c r="D21" s="95">
        <v>1017</v>
      </c>
      <c r="E21" s="96">
        <v>0.05234712785670167</v>
      </c>
      <c r="F21" s="95">
        <v>1166</v>
      </c>
      <c r="G21" s="96">
        <v>0.05686695278969957</v>
      </c>
      <c r="H21" s="95">
        <v>1296</v>
      </c>
      <c r="I21" s="96">
        <v>0.06071679550245959</v>
      </c>
      <c r="J21" s="95">
        <v>1327</v>
      </c>
      <c r="K21" s="201">
        <v>0.06108170310701956</v>
      </c>
    </row>
    <row r="22" spans="1:11" ht="12">
      <c r="A22" s="94" t="s">
        <v>106</v>
      </c>
      <c r="B22" s="95">
        <v>1969</v>
      </c>
      <c r="C22" s="96">
        <v>0.10709817786238782</v>
      </c>
      <c r="D22" s="95">
        <v>2067</v>
      </c>
      <c r="E22" s="96">
        <v>0.1063928350833848</v>
      </c>
      <c r="F22" s="95">
        <v>2348</v>
      </c>
      <c r="G22" s="96">
        <v>0.11451424112368318</v>
      </c>
      <c r="H22" s="95">
        <v>2706</v>
      </c>
      <c r="I22" s="96">
        <v>0.12677442023893185</v>
      </c>
      <c r="J22" s="95">
        <v>2878</v>
      </c>
      <c r="K22" s="201">
        <v>0.1324741081703107</v>
      </c>
    </row>
    <row r="23" spans="1:11" ht="12">
      <c r="A23" s="94" t="s">
        <v>107</v>
      </c>
      <c r="B23" s="95">
        <v>6068</v>
      </c>
      <c r="C23" s="96">
        <v>0.33005167255915147</v>
      </c>
      <c r="D23" s="95">
        <v>6464</v>
      </c>
      <c r="E23" s="96">
        <v>0.33271566810788555</v>
      </c>
      <c r="F23" s="95">
        <v>7070</v>
      </c>
      <c r="G23" s="96">
        <v>0.34481076863051113</v>
      </c>
      <c r="H23" s="95">
        <v>7461</v>
      </c>
      <c r="I23" s="96">
        <v>0.3495432185523542</v>
      </c>
      <c r="J23" s="95">
        <v>7793</v>
      </c>
      <c r="K23" s="201">
        <v>0.35871116225546607</v>
      </c>
    </row>
    <row r="24" spans="1:14" ht="12">
      <c r="A24" s="94" t="s">
        <v>108</v>
      </c>
      <c r="B24" s="95">
        <v>1637</v>
      </c>
      <c r="C24" s="96">
        <v>0.08903997824313299</v>
      </c>
      <c r="D24" s="95">
        <v>1771</v>
      </c>
      <c r="E24" s="96">
        <v>0.09115709285567222</v>
      </c>
      <c r="F24" s="95">
        <v>1902</v>
      </c>
      <c r="G24" s="96">
        <v>0.0927623878267655</v>
      </c>
      <c r="H24" s="95">
        <v>2018</v>
      </c>
      <c r="I24" s="96">
        <v>0.09454204731787304</v>
      </c>
      <c r="J24" s="95">
        <v>2139</v>
      </c>
      <c r="K24" s="201">
        <v>0.09845799769850402</v>
      </c>
      <c r="L24" s="204"/>
      <c r="M24" s="204"/>
      <c r="N24" s="204"/>
    </row>
    <row r="25" spans="1:13" ht="12">
      <c r="A25" s="94" t="s">
        <v>109</v>
      </c>
      <c r="B25" s="95">
        <v>6645</v>
      </c>
      <c r="C25" s="96">
        <v>0.3614359532227359</v>
      </c>
      <c r="D25" s="95">
        <v>6966</v>
      </c>
      <c r="E25" s="96">
        <v>0.3585546633724521</v>
      </c>
      <c r="F25" s="95">
        <v>6814</v>
      </c>
      <c r="G25" s="96">
        <v>0.33232539992196647</v>
      </c>
      <c r="H25" s="95">
        <v>6518</v>
      </c>
      <c r="I25" s="96">
        <v>0.30536425392363553</v>
      </c>
      <c r="J25" s="95">
        <v>6333</v>
      </c>
      <c r="K25" s="201">
        <v>0.2915074798619102</v>
      </c>
      <c r="L25" s="205"/>
      <c r="M25" s="206"/>
    </row>
    <row r="26" spans="1:11" ht="12">
      <c r="A26" s="94" t="s">
        <v>110</v>
      </c>
      <c r="B26" s="95">
        <v>40</v>
      </c>
      <c r="C26" s="96">
        <v>0.0021756867011150393</v>
      </c>
      <c r="D26" s="95">
        <v>62</v>
      </c>
      <c r="E26" s="96">
        <v>0.0031912703314803375</v>
      </c>
      <c r="F26" s="95">
        <v>47</v>
      </c>
      <c r="G26" s="96">
        <v>0.0022922356613343737</v>
      </c>
      <c r="H26" s="95">
        <v>65</v>
      </c>
      <c r="I26" s="96">
        <v>0.0030452096509721244</v>
      </c>
      <c r="J26" s="95">
        <v>46</v>
      </c>
      <c r="K26" s="201">
        <v>0.0021173762945914843</v>
      </c>
    </row>
    <row r="27" spans="1:11" ht="12">
      <c r="A27" s="98" t="s">
        <v>2</v>
      </c>
      <c r="B27" s="95">
        <v>18385</v>
      </c>
      <c r="C27" s="96">
        <v>1</v>
      </c>
      <c r="D27" s="95">
        <v>19428</v>
      </c>
      <c r="E27" s="96">
        <v>1</v>
      </c>
      <c r="F27" s="95">
        <v>20504</v>
      </c>
      <c r="G27" s="100">
        <v>1</v>
      </c>
      <c r="H27" s="95">
        <v>21345</v>
      </c>
      <c r="I27" s="100">
        <v>1</v>
      </c>
      <c r="J27" s="95">
        <v>21725</v>
      </c>
      <c r="K27" s="201">
        <v>1</v>
      </c>
    </row>
    <row r="28" spans="1:11" ht="6" customHeight="1">
      <c r="A28" s="111"/>
      <c r="B28" s="118"/>
      <c r="C28" s="121"/>
      <c r="D28" s="118"/>
      <c r="E28" s="121"/>
      <c r="F28" s="118"/>
      <c r="G28" s="121"/>
      <c r="H28" s="118"/>
      <c r="I28" s="121"/>
      <c r="J28" s="118"/>
      <c r="K28" s="121"/>
    </row>
    <row r="29" spans="1:11" ht="12">
      <c r="A29" s="98" t="s">
        <v>137</v>
      </c>
      <c r="B29" s="122">
        <v>0.21729670927386457</v>
      </c>
      <c r="C29" s="123"/>
      <c r="D29" s="122">
        <v>0.21438130533250976</v>
      </c>
      <c r="E29" s="123"/>
      <c r="F29" s="122">
        <v>0.22780920795942255</v>
      </c>
      <c r="G29" s="123"/>
      <c r="H29" s="122">
        <v>0.24750527055516516</v>
      </c>
      <c r="I29" s="123"/>
      <c r="J29" s="122">
        <v>0.2492059838895282</v>
      </c>
      <c r="K29" s="202"/>
    </row>
    <row r="30" ht="10.5" customHeight="1"/>
    <row r="31" spans="1:11" ht="12">
      <c r="A31" s="88" t="s">
        <v>111</v>
      </c>
      <c r="B31" s="120">
        <v>36891</v>
      </c>
      <c r="C31" s="90"/>
      <c r="D31" s="120">
        <v>37256</v>
      </c>
      <c r="E31" s="90"/>
      <c r="F31" s="120">
        <v>37621</v>
      </c>
      <c r="G31" s="90"/>
      <c r="H31" s="120">
        <v>37986</v>
      </c>
      <c r="I31" s="90"/>
      <c r="J31" s="120">
        <v>38352</v>
      </c>
      <c r="K31" s="199"/>
    </row>
    <row r="32" spans="1:11" ht="11.25" customHeight="1">
      <c r="A32" s="91"/>
      <c r="B32" s="92" t="s">
        <v>66</v>
      </c>
      <c r="C32" s="93" t="s">
        <v>67</v>
      </c>
      <c r="D32" s="92" t="s">
        <v>66</v>
      </c>
      <c r="E32" s="93" t="s">
        <v>67</v>
      </c>
      <c r="F32" s="92" t="s">
        <v>66</v>
      </c>
      <c r="G32" s="93" t="s">
        <v>67</v>
      </c>
      <c r="H32" s="92" t="s">
        <v>66</v>
      </c>
      <c r="I32" s="93" t="s">
        <v>67</v>
      </c>
      <c r="J32" s="92" t="s">
        <v>66</v>
      </c>
      <c r="K32" s="200" t="s">
        <v>67</v>
      </c>
    </row>
    <row r="33" spans="1:13" ht="12">
      <c r="A33" s="94" t="s">
        <v>112</v>
      </c>
      <c r="B33" s="95">
        <v>2419</v>
      </c>
      <c r="C33" s="96">
        <v>0.131574653249932</v>
      </c>
      <c r="D33" s="95">
        <v>2457</v>
      </c>
      <c r="E33" s="96">
        <v>0.12646695491043855</v>
      </c>
      <c r="F33" s="95">
        <v>2260</v>
      </c>
      <c r="G33" s="96">
        <v>0.11022239563012096</v>
      </c>
      <c r="H33" s="95">
        <v>2148</v>
      </c>
      <c r="I33" s="96">
        <v>0.10063246661981728</v>
      </c>
      <c r="J33" s="95">
        <v>2009</v>
      </c>
      <c r="K33" s="201">
        <v>0.0924741081703107</v>
      </c>
      <c r="L33" s="205"/>
      <c r="M33" s="207"/>
    </row>
    <row r="34" spans="1:11" ht="12">
      <c r="A34" s="94" t="s">
        <v>113</v>
      </c>
      <c r="B34" s="95">
        <v>2754</v>
      </c>
      <c r="C34" s="96">
        <v>0.14979602937177047</v>
      </c>
      <c r="D34" s="95">
        <v>3024</v>
      </c>
      <c r="E34" s="96">
        <v>0.15565163681284744</v>
      </c>
      <c r="F34" s="95">
        <v>3134</v>
      </c>
      <c r="G34" s="96">
        <v>0.15284822473663676</v>
      </c>
      <c r="H34" s="95">
        <v>3032</v>
      </c>
      <c r="I34" s="96">
        <v>0.14204731787303818</v>
      </c>
      <c r="J34" s="95">
        <v>2938</v>
      </c>
      <c r="K34" s="201">
        <v>0.13523590333716917</v>
      </c>
    </row>
    <row r="35" spans="1:11" ht="12">
      <c r="A35" s="94" t="s">
        <v>114</v>
      </c>
      <c r="B35" s="95">
        <v>4243</v>
      </c>
      <c r="C35" s="96">
        <v>0.23078596682077782</v>
      </c>
      <c r="D35" s="95">
        <v>4639</v>
      </c>
      <c r="E35" s="96">
        <v>0.23877908173769816</v>
      </c>
      <c r="F35" s="95">
        <v>4978</v>
      </c>
      <c r="G35" s="96">
        <v>0.2427818962153726</v>
      </c>
      <c r="H35" s="95">
        <v>5314</v>
      </c>
      <c r="I35" s="96">
        <v>0.24895760131178263</v>
      </c>
      <c r="J35" s="95">
        <v>5619</v>
      </c>
      <c r="K35" s="201">
        <v>0.2586421173762946</v>
      </c>
    </row>
    <row r="36" spans="1:14" ht="12">
      <c r="A36" s="94" t="s">
        <v>115</v>
      </c>
      <c r="B36" s="95">
        <v>6627</v>
      </c>
      <c r="C36" s="96">
        <v>0.36045689420723415</v>
      </c>
      <c r="D36" s="95">
        <v>7034</v>
      </c>
      <c r="E36" s="96">
        <v>0.3620547663166564</v>
      </c>
      <c r="F36" s="95">
        <v>7747</v>
      </c>
      <c r="G36" s="96">
        <v>0.37782871634802967</v>
      </c>
      <c r="H36" s="95">
        <v>8332</v>
      </c>
      <c r="I36" s="96">
        <v>0.39034902787538067</v>
      </c>
      <c r="J36" s="95">
        <v>8796</v>
      </c>
      <c r="K36" s="201">
        <v>0.4048791714614499</v>
      </c>
      <c r="L36" s="204"/>
      <c r="M36" s="204"/>
      <c r="N36" s="204"/>
    </row>
    <row r="37" spans="1:13" ht="12">
      <c r="A37" s="94" t="s">
        <v>116</v>
      </c>
      <c r="B37" s="95">
        <v>2060</v>
      </c>
      <c r="C37" s="96">
        <v>0.11204786510742452</v>
      </c>
      <c r="D37" s="95">
        <v>2110</v>
      </c>
      <c r="E37" s="96">
        <v>0.10860613547457278</v>
      </c>
      <c r="F37" s="95">
        <v>2323</v>
      </c>
      <c r="G37" s="96">
        <v>0.11329496683573936</v>
      </c>
      <c r="H37" s="95">
        <v>2464</v>
      </c>
      <c r="I37" s="96">
        <v>0.11543687046146639</v>
      </c>
      <c r="J37" s="95">
        <v>2307</v>
      </c>
      <c r="K37" s="201">
        <v>0.1061910241657077</v>
      </c>
      <c r="L37" s="205"/>
      <c r="M37" s="206"/>
    </row>
    <row r="38" spans="1:11" ht="12">
      <c r="A38" s="94" t="s">
        <v>110</v>
      </c>
      <c r="B38" s="95">
        <v>282</v>
      </c>
      <c r="C38" s="96">
        <v>0.015338591242861029</v>
      </c>
      <c r="D38" s="95">
        <v>164</v>
      </c>
      <c r="E38" s="96">
        <v>0.0084414247477867</v>
      </c>
      <c r="F38" s="95">
        <v>62</v>
      </c>
      <c r="G38" s="96">
        <v>0.0030238002341006634</v>
      </c>
      <c r="H38" s="95">
        <v>55</v>
      </c>
      <c r="I38" s="96">
        <v>0.0025767158585148745</v>
      </c>
      <c r="J38" s="95">
        <v>56</v>
      </c>
      <c r="K38" s="201">
        <v>0.002577675489067894</v>
      </c>
    </row>
    <row r="39" spans="1:11" ht="12">
      <c r="A39" s="98" t="s">
        <v>2</v>
      </c>
      <c r="B39" s="95">
        <v>18385</v>
      </c>
      <c r="C39" s="96">
        <v>1</v>
      </c>
      <c r="D39" s="95">
        <v>19428</v>
      </c>
      <c r="E39" s="96">
        <v>1</v>
      </c>
      <c r="F39" s="95">
        <v>20504</v>
      </c>
      <c r="G39" s="100">
        <v>1</v>
      </c>
      <c r="H39" s="95">
        <v>21345</v>
      </c>
      <c r="I39" s="96">
        <v>1</v>
      </c>
      <c r="J39" s="95">
        <v>21725</v>
      </c>
      <c r="K39" s="201">
        <v>1</v>
      </c>
    </row>
    <row r="40" ht="10.5" customHeight="1"/>
    <row r="41" spans="1:11" ht="12">
      <c r="A41" s="88" t="s">
        <v>117</v>
      </c>
      <c r="B41" s="120">
        <v>36891</v>
      </c>
      <c r="C41" s="90"/>
      <c r="D41" s="120">
        <v>37256</v>
      </c>
      <c r="E41" s="90"/>
      <c r="F41" s="120">
        <v>37621</v>
      </c>
      <c r="G41" s="90"/>
      <c r="H41" s="120">
        <v>37986</v>
      </c>
      <c r="I41" s="90"/>
      <c r="J41" s="120">
        <v>38352</v>
      </c>
      <c r="K41" s="199"/>
    </row>
    <row r="42" spans="1:11" ht="11.25" customHeight="1">
      <c r="A42" s="91" t="s">
        <v>118</v>
      </c>
      <c r="B42" s="92" t="s">
        <v>66</v>
      </c>
      <c r="C42" s="93" t="s">
        <v>67</v>
      </c>
      <c r="D42" s="92" t="s">
        <v>66</v>
      </c>
      <c r="E42" s="93" t="s">
        <v>67</v>
      </c>
      <c r="F42" s="92" t="s">
        <v>66</v>
      </c>
      <c r="G42" s="93" t="s">
        <v>67</v>
      </c>
      <c r="H42" s="92" t="s">
        <v>66</v>
      </c>
      <c r="I42" s="93" t="s">
        <v>67</v>
      </c>
      <c r="J42" s="92" t="s">
        <v>66</v>
      </c>
      <c r="K42" s="200" t="s">
        <v>67</v>
      </c>
    </row>
    <row r="43" spans="1:11" ht="12">
      <c r="A43" s="94" t="s">
        <v>119</v>
      </c>
      <c r="B43" s="95">
        <v>146</v>
      </c>
      <c r="C43" s="96">
        <v>0.007941256459069894</v>
      </c>
      <c r="D43" s="95">
        <v>217</v>
      </c>
      <c r="E43" s="96">
        <v>0.011169446160181182</v>
      </c>
      <c r="F43" s="95">
        <v>252</v>
      </c>
      <c r="G43" s="96">
        <v>0.012290284822473664</v>
      </c>
      <c r="H43" s="95">
        <v>279</v>
      </c>
      <c r="I43" s="96">
        <v>0.013070976809557273</v>
      </c>
      <c r="J43" s="95">
        <v>296</v>
      </c>
      <c r="K43" s="201">
        <v>0.013624856156501726</v>
      </c>
    </row>
    <row r="44" spans="1:11" ht="12">
      <c r="A44" s="94" t="s">
        <v>120</v>
      </c>
      <c r="B44" s="95">
        <v>3212</v>
      </c>
      <c r="C44" s="96">
        <v>0.17470764209953768</v>
      </c>
      <c r="D44" s="95">
        <v>3519</v>
      </c>
      <c r="E44" s="96">
        <v>0.18113032736256948</v>
      </c>
      <c r="F44" s="95">
        <v>3719</v>
      </c>
      <c r="G44" s="96">
        <v>0.18137924307452205</v>
      </c>
      <c r="H44" s="95">
        <v>3862</v>
      </c>
      <c r="I44" s="96">
        <v>0.18093230264698992</v>
      </c>
      <c r="J44" s="95">
        <v>3817</v>
      </c>
      <c r="K44" s="201">
        <v>0.17569620253164556</v>
      </c>
    </row>
    <row r="45" spans="1:11" ht="12">
      <c r="A45" s="94" t="s">
        <v>121</v>
      </c>
      <c r="B45" s="95">
        <v>2249</v>
      </c>
      <c r="C45" s="96">
        <v>0.12232798477019309</v>
      </c>
      <c r="D45" s="95">
        <v>2481</v>
      </c>
      <c r="E45" s="96">
        <v>0.12770228536133416</v>
      </c>
      <c r="F45" s="95">
        <v>2638</v>
      </c>
      <c r="G45" s="96">
        <v>0.12865782286383146</v>
      </c>
      <c r="H45" s="95">
        <v>2535</v>
      </c>
      <c r="I45" s="96">
        <v>0.11876317638791287</v>
      </c>
      <c r="J45" s="95">
        <v>2436</v>
      </c>
      <c r="K45" s="201">
        <v>0.11212888377445339</v>
      </c>
    </row>
    <row r="46" spans="1:11" ht="12">
      <c r="A46" s="94" t="s">
        <v>31</v>
      </c>
      <c r="B46" s="95">
        <v>11135</v>
      </c>
      <c r="C46" s="96">
        <v>0.6056567854228991</v>
      </c>
      <c r="D46" s="95">
        <v>12052</v>
      </c>
      <c r="E46" s="96">
        <v>0.6203417747580812</v>
      </c>
      <c r="F46" s="95">
        <v>12993</v>
      </c>
      <c r="G46" s="96">
        <v>0.63368123293016</v>
      </c>
      <c r="H46" s="95">
        <v>13829</v>
      </c>
      <c r="I46" s="96">
        <v>0.6478800655891309</v>
      </c>
      <c r="J46" s="95">
        <v>14422</v>
      </c>
      <c r="K46" s="201">
        <v>0.663843498273878</v>
      </c>
    </row>
    <row r="47" spans="1:11" ht="12">
      <c r="A47" s="94" t="s">
        <v>122</v>
      </c>
      <c r="B47" s="95">
        <v>1643</v>
      </c>
      <c r="C47" s="96">
        <v>0.08936633124830025</v>
      </c>
      <c r="D47" s="95">
        <v>1159</v>
      </c>
      <c r="E47" s="96">
        <v>0.05965616635783405</v>
      </c>
      <c r="F47" s="95">
        <v>902</v>
      </c>
      <c r="G47" s="96">
        <v>0.043991416309012876</v>
      </c>
      <c r="H47" s="95">
        <v>840</v>
      </c>
      <c r="I47" s="96">
        <v>0.03935347856640899</v>
      </c>
      <c r="J47" s="95">
        <v>754</v>
      </c>
      <c r="K47" s="201">
        <v>0.034706559263521286</v>
      </c>
    </row>
    <row r="48" spans="1:11" ht="12">
      <c r="A48" s="98" t="s">
        <v>2</v>
      </c>
      <c r="B48" s="95">
        <v>18385</v>
      </c>
      <c r="C48" s="96">
        <v>1</v>
      </c>
      <c r="D48" s="95">
        <v>19428</v>
      </c>
      <c r="E48" s="96">
        <v>1</v>
      </c>
      <c r="F48" s="95">
        <v>20504</v>
      </c>
      <c r="G48" s="100">
        <v>1</v>
      </c>
      <c r="H48" s="95">
        <v>21345</v>
      </c>
      <c r="I48" s="96">
        <v>1</v>
      </c>
      <c r="J48" s="95">
        <v>21725</v>
      </c>
      <c r="K48" s="201">
        <v>1</v>
      </c>
    </row>
    <row r="49" ht="10.5" customHeight="1"/>
    <row r="50" spans="1:11" ht="12">
      <c r="A50" s="88" t="s">
        <v>123</v>
      </c>
      <c r="B50" s="120">
        <v>36891</v>
      </c>
      <c r="C50" s="90"/>
      <c r="D50" s="120">
        <v>37256</v>
      </c>
      <c r="E50" s="90"/>
      <c r="F50" s="120">
        <v>37621</v>
      </c>
      <c r="G50" s="90"/>
      <c r="H50" s="120">
        <v>37986</v>
      </c>
      <c r="I50" s="90"/>
      <c r="J50" s="120">
        <v>38352</v>
      </c>
      <c r="K50" s="199"/>
    </row>
    <row r="51" spans="1:11" ht="11.25" customHeight="1">
      <c r="A51" s="91"/>
      <c r="B51" s="92" t="s">
        <v>66</v>
      </c>
      <c r="C51" s="93" t="s">
        <v>67</v>
      </c>
      <c r="D51" s="92" t="s">
        <v>66</v>
      </c>
      <c r="E51" s="93" t="s">
        <v>67</v>
      </c>
      <c r="F51" s="92" t="s">
        <v>66</v>
      </c>
      <c r="G51" s="93" t="s">
        <v>67</v>
      </c>
      <c r="H51" s="92" t="s">
        <v>66</v>
      </c>
      <c r="I51" s="93" t="s">
        <v>67</v>
      </c>
      <c r="J51" s="92" t="s">
        <v>66</v>
      </c>
      <c r="K51" s="200" t="s">
        <v>67</v>
      </c>
    </row>
    <row r="52" spans="1:11" ht="12">
      <c r="A52" s="94" t="s">
        <v>124</v>
      </c>
      <c r="B52" s="95">
        <v>6847</v>
      </c>
      <c r="C52" s="96">
        <v>0.37242317106336686</v>
      </c>
      <c r="D52" s="95">
        <v>7239</v>
      </c>
      <c r="E52" s="96">
        <v>0.37260654725138975</v>
      </c>
      <c r="F52" s="95">
        <v>7302</v>
      </c>
      <c r="G52" s="96">
        <v>0.35612563402262976</v>
      </c>
      <c r="H52" s="95">
        <v>7863</v>
      </c>
      <c r="I52" s="96">
        <v>0.3683766690091356</v>
      </c>
      <c r="J52" s="95">
        <v>7802</v>
      </c>
      <c r="K52" s="201">
        <v>0.3591254315304948</v>
      </c>
    </row>
    <row r="53" spans="1:14" ht="12">
      <c r="A53" s="94" t="s">
        <v>125</v>
      </c>
      <c r="B53" s="95">
        <v>3608</v>
      </c>
      <c r="C53" s="96">
        <v>0.19624694044057656</v>
      </c>
      <c r="D53" s="95">
        <v>3792</v>
      </c>
      <c r="E53" s="96">
        <v>0.19518221124150711</v>
      </c>
      <c r="F53" s="95">
        <v>4182</v>
      </c>
      <c r="G53" s="96">
        <v>0.2039602028872415</v>
      </c>
      <c r="H53" s="95">
        <v>3991</v>
      </c>
      <c r="I53" s="96">
        <v>0.18697587256968845</v>
      </c>
      <c r="J53" s="95">
        <v>4309</v>
      </c>
      <c r="K53" s="201">
        <v>0.19834292289988492</v>
      </c>
      <c r="L53" s="204"/>
      <c r="M53" s="204"/>
      <c r="N53" s="204"/>
    </row>
    <row r="54" spans="1:13" ht="12">
      <c r="A54" s="94" t="s">
        <v>126</v>
      </c>
      <c r="B54" s="95">
        <v>3644</v>
      </c>
      <c r="C54" s="96">
        <v>0.1982050584715801</v>
      </c>
      <c r="D54" s="95">
        <v>4039</v>
      </c>
      <c r="E54" s="96">
        <v>0.2078958204653078</v>
      </c>
      <c r="F54" s="95">
        <v>4606</v>
      </c>
      <c r="G54" s="96">
        <v>0.22463909481076863</v>
      </c>
      <c r="H54" s="95">
        <v>4798</v>
      </c>
      <c r="I54" s="96">
        <v>0.22478332162098852</v>
      </c>
      <c r="J54" s="95">
        <v>4864</v>
      </c>
      <c r="K54" s="201">
        <v>0.22388952819332567</v>
      </c>
      <c r="L54" s="205"/>
      <c r="M54" s="206"/>
    </row>
    <row r="55" spans="1:14" ht="12">
      <c r="A55" s="94" t="s">
        <v>127</v>
      </c>
      <c r="B55" s="95">
        <v>1693</v>
      </c>
      <c r="C55" s="96">
        <v>0.09208593962469404</v>
      </c>
      <c r="D55" s="95">
        <v>1712</v>
      </c>
      <c r="E55" s="96">
        <v>0.08812023883055384</v>
      </c>
      <c r="F55" s="95">
        <v>1971</v>
      </c>
      <c r="G55" s="96">
        <v>0.09612758486149044</v>
      </c>
      <c r="H55" s="95">
        <v>2289</v>
      </c>
      <c r="I55" s="96">
        <v>0.10723822909346452</v>
      </c>
      <c r="J55" s="95">
        <v>2278</v>
      </c>
      <c r="K55" s="201">
        <v>0.10485615650172612</v>
      </c>
      <c r="L55" s="204"/>
      <c r="M55" s="204"/>
      <c r="N55" s="204"/>
    </row>
    <row r="56" spans="1:13" ht="12">
      <c r="A56" s="94" t="s">
        <v>128</v>
      </c>
      <c r="B56" s="95">
        <v>2593</v>
      </c>
      <c r="C56" s="96">
        <v>0.14103889039978243</v>
      </c>
      <c r="D56" s="95">
        <v>2646</v>
      </c>
      <c r="E56" s="96">
        <v>0.1361951822112415</v>
      </c>
      <c r="F56" s="95">
        <v>2443</v>
      </c>
      <c r="G56" s="96">
        <v>0.11914748341786968</v>
      </c>
      <c r="H56" s="95">
        <v>2404</v>
      </c>
      <c r="I56" s="96">
        <v>0.11262590770672289</v>
      </c>
      <c r="J56" s="95">
        <v>2472</v>
      </c>
      <c r="K56" s="201">
        <v>0.11378596087456846</v>
      </c>
      <c r="L56" s="205"/>
      <c r="M56" s="206"/>
    </row>
    <row r="57" spans="1:11" ht="12">
      <c r="A57" s="98" t="s">
        <v>2</v>
      </c>
      <c r="B57" s="95">
        <v>18385</v>
      </c>
      <c r="C57" s="96">
        <v>1</v>
      </c>
      <c r="D57" s="95">
        <v>19428</v>
      </c>
      <c r="E57" s="96">
        <v>1</v>
      </c>
      <c r="F57" s="95">
        <v>20504</v>
      </c>
      <c r="G57" s="100">
        <v>1</v>
      </c>
      <c r="H57" s="95">
        <v>21345</v>
      </c>
      <c r="I57" s="96">
        <v>1</v>
      </c>
      <c r="J57" s="95">
        <v>21725</v>
      </c>
      <c r="K57" s="201">
        <v>1</v>
      </c>
    </row>
    <row r="58" spans="1:11" ht="6" customHeight="1">
      <c r="A58" s="111"/>
      <c r="B58" s="118"/>
      <c r="C58" s="121"/>
      <c r="D58" s="118"/>
      <c r="E58" s="121"/>
      <c r="F58" s="118"/>
      <c r="G58" s="121"/>
      <c r="H58" s="118"/>
      <c r="I58" s="121"/>
      <c r="J58" s="118"/>
      <c r="K58" s="121"/>
    </row>
    <row r="59" spans="1:11" ht="12">
      <c r="A59" s="98" t="s">
        <v>138</v>
      </c>
      <c r="B59" s="122">
        <v>0.4313298884960566</v>
      </c>
      <c r="C59" s="123"/>
      <c r="D59" s="122">
        <v>0.4322112415071031</v>
      </c>
      <c r="E59" s="123"/>
      <c r="F59" s="122">
        <v>0.43991416309012876</v>
      </c>
      <c r="G59" s="123"/>
      <c r="H59" s="122">
        <v>0.4446474584211759</v>
      </c>
      <c r="I59" s="123"/>
      <c r="J59" s="122">
        <v>0.4425316455696202</v>
      </c>
      <c r="K59" s="202"/>
    </row>
    <row r="60" spans="1:11" ht="12">
      <c r="A60" s="98" t="s">
        <v>147</v>
      </c>
      <c r="B60" s="122">
        <v>0.23312483002447648</v>
      </c>
      <c r="C60" s="123"/>
      <c r="D60" s="122">
        <v>0.22431542104179533</v>
      </c>
      <c r="E60" s="123"/>
      <c r="F60" s="122">
        <v>0.2152750682793601</v>
      </c>
      <c r="G60" s="123"/>
      <c r="H60" s="122">
        <v>0.2198641368001874</v>
      </c>
      <c r="I60" s="123"/>
      <c r="J60" s="122">
        <v>0.21864211737629458</v>
      </c>
      <c r="K60" s="202"/>
    </row>
    <row r="61" spans="1:14" s="84" customFormat="1" ht="12">
      <c r="A61" s="116"/>
      <c r="B61" s="117"/>
      <c r="C61" s="117"/>
      <c r="D61" s="117"/>
      <c r="E61" s="117"/>
      <c r="F61" s="117"/>
      <c r="G61" s="117"/>
      <c r="H61" s="117"/>
      <c r="I61" s="117"/>
      <c r="J61" s="117"/>
      <c r="K61" s="117"/>
      <c r="L61" s="203"/>
      <c r="M61" s="203"/>
      <c r="N61" s="203"/>
    </row>
    <row r="62" spans="1:11" ht="12">
      <c r="A62" s="88" t="s">
        <v>130</v>
      </c>
      <c r="B62" s="120">
        <v>36891</v>
      </c>
      <c r="C62" s="90"/>
      <c r="D62" s="120">
        <v>37256</v>
      </c>
      <c r="E62" s="90"/>
      <c r="F62" s="120">
        <v>37621</v>
      </c>
      <c r="G62" s="90"/>
      <c r="H62" s="120">
        <v>37986</v>
      </c>
      <c r="I62" s="90"/>
      <c r="J62" s="120">
        <v>38352</v>
      </c>
      <c r="K62" s="199"/>
    </row>
    <row r="63" spans="1:11" ht="11.25" customHeight="1">
      <c r="A63" s="91"/>
      <c r="B63" s="92" t="s">
        <v>66</v>
      </c>
      <c r="C63" s="93" t="s">
        <v>67</v>
      </c>
      <c r="D63" s="92" t="s">
        <v>66</v>
      </c>
      <c r="E63" s="93" t="s">
        <v>67</v>
      </c>
      <c r="F63" s="92" t="s">
        <v>66</v>
      </c>
      <c r="G63" s="93" t="s">
        <v>67</v>
      </c>
      <c r="H63" s="92" t="s">
        <v>66</v>
      </c>
      <c r="I63" s="93" t="s">
        <v>67</v>
      </c>
      <c r="J63" s="92" t="s">
        <v>66</v>
      </c>
      <c r="K63" s="200" t="s">
        <v>67</v>
      </c>
    </row>
    <row r="64" spans="1:11" ht="12">
      <c r="A64" s="94" t="s">
        <v>10</v>
      </c>
      <c r="B64" s="95">
        <v>18385</v>
      </c>
      <c r="C64" s="96">
        <v>0.6304869684499315</v>
      </c>
      <c r="D64" s="95">
        <v>19428</v>
      </c>
      <c r="E64" s="96">
        <v>0.6251971037811745</v>
      </c>
      <c r="F64" s="95">
        <v>20504</v>
      </c>
      <c r="G64" s="96">
        <v>0.6301555104800541</v>
      </c>
      <c r="H64" s="95">
        <v>21345</v>
      </c>
      <c r="I64" s="96">
        <v>0.6377733954822516</v>
      </c>
      <c r="J64" s="95">
        <v>21725</v>
      </c>
      <c r="K64" s="201">
        <v>0.6245328580463405</v>
      </c>
    </row>
    <row r="65" spans="1:11" ht="12">
      <c r="A65" s="94" t="s">
        <v>11</v>
      </c>
      <c r="B65" s="95">
        <v>5012</v>
      </c>
      <c r="C65" s="96">
        <v>0.17187928669410152</v>
      </c>
      <c r="D65" s="95">
        <v>5660</v>
      </c>
      <c r="E65" s="96">
        <v>0.18213998390989541</v>
      </c>
      <c r="F65" s="95">
        <v>6060</v>
      </c>
      <c r="G65" s="96">
        <v>0.18624377650746818</v>
      </c>
      <c r="H65" s="95">
        <v>6332</v>
      </c>
      <c r="I65" s="96">
        <v>0.1891956495757141</v>
      </c>
      <c r="J65" s="95">
        <v>6833</v>
      </c>
      <c r="K65" s="201">
        <v>0.19642959811418387</v>
      </c>
    </row>
    <row r="66" spans="1:11" ht="12">
      <c r="A66" s="94" t="s">
        <v>12</v>
      </c>
      <c r="B66" s="95">
        <v>996</v>
      </c>
      <c r="C66" s="96">
        <v>0.034156378600823045</v>
      </c>
      <c r="D66" s="95">
        <v>1190</v>
      </c>
      <c r="E66" s="96">
        <v>0.03829444891391794</v>
      </c>
      <c r="F66" s="95">
        <v>1317</v>
      </c>
      <c r="G66" s="96">
        <v>0.04047575142909828</v>
      </c>
      <c r="H66" s="95">
        <v>1222</v>
      </c>
      <c r="I66" s="96">
        <v>0.03651248954224931</v>
      </c>
      <c r="J66" s="95">
        <v>1478</v>
      </c>
      <c r="K66" s="201">
        <v>0.04248835738515495</v>
      </c>
    </row>
    <row r="67" spans="1:11" ht="12">
      <c r="A67" s="94" t="s">
        <v>131</v>
      </c>
      <c r="B67" s="95">
        <v>1540</v>
      </c>
      <c r="C67" s="96">
        <v>0.05281207133058985</v>
      </c>
      <c r="D67" s="95">
        <v>1797</v>
      </c>
      <c r="E67" s="96">
        <v>0.05782783588093322</v>
      </c>
      <c r="F67" s="95">
        <v>1644</v>
      </c>
      <c r="G67" s="96">
        <v>0.05052553936935276</v>
      </c>
      <c r="H67" s="95">
        <v>1610</v>
      </c>
      <c r="I67" s="96">
        <v>0.04810565316122864</v>
      </c>
      <c r="J67" s="95">
        <v>1690</v>
      </c>
      <c r="K67" s="201">
        <v>0.04858276318058989</v>
      </c>
    </row>
    <row r="68" spans="1:11" ht="12">
      <c r="A68" s="94" t="s">
        <v>132</v>
      </c>
      <c r="B68" s="95">
        <v>1098</v>
      </c>
      <c r="C68" s="96">
        <v>0.037654320987654324</v>
      </c>
      <c r="D68" s="95">
        <v>831</v>
      </c>
      <c r="E68" s="96">
        <v>0.02674175382139984</v>
      </c>
      <c r="F68" s="95">
        <v>877</v>
      </c>
      <c r="G68" s="96">
        <v>0.026953100989612146</v>
      </c>
      <c r="H68" s="95">
        <v>816</v>
      </c>
      <c r="I68" s="96">
        <v>0.024381498745069917</v>
      </c>
      <c r="J68" s="95">
        <v>693</v>
      </c>
      <c r="K68" s="201">
        <v>0.019921807623756685</v>
      </c>
    </row>
    <row r="69" spans="1:11" ht="12">
      <c r="A69" s="94" t="s">
        <v>133</v>
      </c>
      <c r="B69" s="95">
        <v>1726</v>
      </c>
      <c r="C69" s="96">
        <v>0.05919067215363512</v>
      </c>
      <c r="D69" s="95">
        <v>1613</v>
      </c>
      <c r="E69" s="96">
        <v>0.05190667739340306</v>
      </c>
      <c r="F69" s="95">
        <v>1570</v>
      </c>
      <c r="G69" s="96">
        <v>0.04825127543180281</v>
      </c>
      <c r="H69" s="95">
        <v>1564</v>
      </c>
      <c r="I69" s="96">
        <v>0.046731205928050676</v>
      </c>
      <c r="J69" s="95">
        <v>1709</v>
      </c>
      <c r="K69" s="201">
        <v>0.04912895992640717</v>
      </c>
    </row>
    <row r="70" spans="1:11" ht="12">
      <c r="A70" s="94" t="s">
        <v>134</v>
      </c>
      <c r="B70" s="95">
        <v>244</v>
      </c>
      <c r="C70" s="96">
        <v>0.008367626886145405</v>
      </c>
      <c r="D70" s="95">
        <v>313</v>
      </c>
      <c r="E70" s="96">
        <v>0.01007240547063556</v>
      </c>
      <c r="F70" s="95">
        <v>330</v>
      </c>
      <c r="G70" s="96">
        <v>0.010141987829614604</v>
      </c>
      <c r="H70" s="95">
        <v>341</v>
      </c>
      <c r="I70" s="96">
        <v>0.010188837098123581</v>
      </c>
      <c r="J70" s="95">
        <v>393</v>
      </c>
      <c r="K70" s="201">
        <v>0.01129764847927327</v>
      </c>
    </row>
    <row r="71" spans="1:11" ht="12">
      <c r="A71" s="94" t="s">
        <v>135</v>
      </c>
      <c r="B71" s="95">
        <v>159</v>
      </c>
      <c r="C71" s="96">
        <v>0.005452674897119342</v>
      </c>
      <c r="D71" s="95">
        <v>243</v>
      </c>
      <c r="E71" s="96">
        <v>0.007819790828640386</v>
      </c>
      <c r="F71" s="95">
        <v>236</v>
      </c>
      <c r="G71" s="96">
        <v>0.007253057962997111</v>
      </c>
      <c r="H71" s="95">
        <v>238</v>
      </c>
      <c r="I71" s="96">
        <v>0.007111270467312059</v>
      </c>
      <c r="J71" s="95">
        <v>265</v>
      </c>
      <c r="K71" s="201">
        <v>0.007618007244293681</v>
      </c>
    </row>
    <row r="72" spans="1:11" ht="12">
      <c r="A72" s="98" t="s">
        <v>2</v>
      </c>
      <c r="B72" s="95">
        <v>29160</v>
      </c>
      <c r="C72" s="96">
        <v>1</v>
      </c>
      <c r="D72" s="95">
        <v>31075</v>
      </c>
      <c r="E72" s="96">
        <v>1</v>
      </c>
      <c r="F72" s="95">
        <v>32538</v>
      </c>
      <c r="G72" s="96">
        <v>1</v>
      </c>
      <c r="H72" s="95">
        <v>33468</v>
      </c>
      <c r="I72" s="96">
        <v>1</v>
      </c>
      <c r="J72" s="95">
        <v>34786</v>
      </c>
      <c r="K72" s="201">
        <v>1</v>
      </c>
    </row>
    <row r="73" spans="1:4" ht="12">
      <c r="A73" s="111"/>
      <c r="B73" s="185"/>
      <c r="C73" s="113"/>
      <c r="D73" s="185"/>
    </row>
  </sheetData>
  <printOptions horizontalCentered="1"/>
  <pageMargins left="0.1968503937007874" right="0.1968503937007874" top="0.1968503937007874" bottom="0.1968503937007874"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Agefiph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Arnaud LENOIR</dc:creator>
  <cp:keywords/>
  <dc:description/>
  <cp:lastModifiedBy>ejosse</cp:lastModifiedBy>
  <cp:lastPrinted>2005-03-29T10:06:14Z</cp:lastPrinted>
  <dcterms:created xsi:type="dcterms:W3CDTF">2002-05-29T12:56:15Z</dcterms:created>
  <dcterms:modified xsi:type="dcterms:W3CDTF">2005-03-29T13:48:18Z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-865644118</vt:i4>
  </property>
  <property fmtid="{D5CDD505-2E9C-101B-9397-08002B2CF9AE}" pid="3" name="_EmailSubject">
    <vt:lpwstr/>
  </property>
  <property fmtid="{D5CDD505-2E9C-101B-9397-08002B2CF9AE}" pid="4" name="_AuthorEmail">
    <vt:lpwstr>practhis@practhis.asso.fr</vt:lpwstr>
  </property>
  <property fmtid="{D5CDD505-2E9C-101B-9397-08002B2CF9AE}" pid="5" name="_AuthorEmailDisplayName">
    <vt:lpwstr>Elodie Josse</vt:lpwstr>
  </property>
</Properties>
</file>